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hubiC\Udemy Small\Excel 2016 Rechnen und Formatieren\Demodateien\"/>
    </mc:Choice>
  </mc:AlternateContent>
  <bookViews>
    <workbookView xWindow="0" yWindow="0" windowWidth="19200" windowHeight="7530"/>
  </bookViews>
  <sheets>
    <sheet name="SVERWEIS" sheetId="1" r:id="rId1"/>
    <sheet name="SVERWEIS + VERGLEICH" sheetId="2" r:id="rId2"/>
  </sheets>
  <definedNames>
    <definedName name="_xlnm._FilterDatabase" localSheetId="0" hidden="1">SVERWEIS!$A$2:$H$74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L7" i="1"/>
  <c r="L5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L8" i="2"/>
  <c r="L4" i="2" l="1"/>
  <c r="L6" i="2"/>
  <c r="L7" i="2"/>
  <c r="L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L6" i="1"/>
  <c r="L4" i="1"/>
  <c r="F73" i="1" l="1"/>
  <c r="F74" i="1"/>
</calcChain>
</file>

<file path=xl/sharedStrings.xml><?xml version="1.0" encoding="utf-8"?>
<sst xmlns="http://schemas.openxmlformats.org/spreadsheetml/2006/main" count="324" uniqueCount="26">
  <si>
    <t>Datum</t>
  </si>
  <si>
    <t>Rechnugs Nr.</t>
  </si>
  <si>
    <t>Firma</t>
  </si>
  <si>
    <t>Zweck</t>
  </si>
  <si>
    <t>Ust</t>
  </si>
  <si>
    <t>Brutto</t>
  </si>
  <si>
    <t>Netto</t>
  </si>
  <si>
    <t>Bezahlt</t>
  </si>
  <si>
    <t>UPC Internet</t>
  </si>
  <si>
    <t>ADSL</t>
  </si>
  <si>
    <t>BP Tankstelle</t>
  </si>
  <si>
    <t>Super 95</t>
  </si>
  <si>
    <t>BUWOG</t>
  </si>
  <si>
    <t>Miete</t>
  </si>
  <si>
    <t>APCOA</t>
  </si>
  <si>
    <t>GARAGE</t>
  </si>
  <si>
    <t>Verbung</t>
  </si>
  <si>
    <t>Strom</t>
  </si>
  <si>
    <t>T-Mobile</t>
  </si>
  <si>
    <t>Handy</t>
  </si>
  <si>
    <t>Rechnungs Nr.</t>
  </si>
  <si>
    <t>10</t>
  </si>
  <si>
    <t>&lt;--- Suchkriterium</t>
  </si>
  <si>
    <t>Spalte</t>
  </si>
  <si>
    <t>Buchungsliste SVERWEIS + VERGLEICH</t>
  </si>
  <si>
    <t>Buchungsliste SVERWEIS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</si>
</sst>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€&quot;\ 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0" xfId="0" applyNumberFormat="1"/>
    <xf numFmtId="9" fontId="0" fillId="0" borderId="0" xfId="0" applyNumberFormat="1"/>
    <xf numFmtId="164" fontId="0" fillId="0" borderId="0" xfId="0" applyNumberFormat="1"/>
    <xf numFmtId="0" fontId="1" fillId="0" borderId="0" xfId="0" applyFont="1"/>
    <xf numFmtId="164" fontId="1" fillId="0" borderId="0" xfId="0" applyNumberFormat="1" applyFont="1"/>
    <xf numFmtId="0" fontId="0" fillId="0" borderId="0" xfId="0" applyAlignment="1">
      <alignment horizontal="center"/>
    </xf>
    <xf numFmtId="49" fontId="1" fillId="0" borderId="0" xfId="0" applyNumberFormat="1" applyFont="1"/>
    <xf numFmtId="49" fontId="0" fillId="0" borderId="0" xfId="0" applyNumberFormat="1"/>
    <xf numFmtId="0" fontId="2" fillId="0" borderId="0" xfId="0" applyFont="1" applyAlignment="1">
      <alignment horizontal="center"/>
    </xf>
  </cellXfs>
  <cellStyles count="1">
    <cellStyle name="Standard" xfId="0" builtinId="0"/>
  </cellStyles>
  <dxfs count="7">
    <dxf>
      <alignment horizontal="center" vertical="bottom" textRotation="0" wrapText="0" indent="0" justifyLastLine="0" shrinkToFit="0" readingOrder="0"/>
    </dxf>
    <dxf>
      <numFmt numFmtId="164" formatCode="&quot;€&quot;\ #,##0.00"/>
    </dxf>
    <dxf>
      <numFmt numFmtId="164" formatCode="&quot;€&quot;\ #,##0.00"/>
    </dxf>
    <dxf>
      <numFmt numFmtId="13" formatCode="0%"/>
    </dxf>
    <dxf>
      <numFmt numFmtId="13" formatCode="0%"/>
    </dxf>
    <dxf>
      <numFmt numFmtId="30" formatCode="@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elle2" displayName="Tabelle2" ref="A2:H74" totalsRowShown="0" headerRowDxfId="6">
  <autoFilter ref="A2:H74"/>
  <tableColumns count="8">
    <tableColumn id="2" name="Rechnugs Nr." dataDxfId="5"/>
    <tableColumn id="3" name="Firma"/>
    <tableColumn id="4" name="Zweck"/>
    <tableColumn id="5" name="Ust" dataDxfId="4"/>
    <tableColumn id="9" name="Datum" dataDxfId="3"/>
    <tableColumn id="6" name="Netto" dataDxfId="2">
      <calculatedColumnFormula>G3-G3*D3</calculatedColumnFormula>
    </tableColumn>
    <tableColumn id="7" name="Brutto" dataDxfId="1"/>
    <tableColumn id="8" name="Bezahlt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5"/>
  <sheetViews>
    <sheetView tabSelected="1" zoomScale="270" zoomScaleNormal="270" workbookViewId="0">
      <selection activeCell="D8" sqref="D8"/>
    </sheetView>
  </sheetViews>
  <sheetFormatPr baseColWidth="10" defaultRowHeight="15" x14ac:dyDescent="0.25"/>
  <cols>
    <col min="1" max="1" width="12.5703125" style="8" bestFit="1" customWidth="1"/>
    <col min="2" max="2" width="12.85546875" bestFit="1" customWidth="1"/>
    <col min="3" max="3" width="12.85546875" customWidth="1"/>
    <col min="4" max="5" width="11.42578125" customWidth="1"/>
    <col min="6" max="6" width="11.42578125" style="3" customWidth="1"/>
    <col min="7" max="7" width="11.42578125" style="3"/>
    <col min="11" max="11" width="13.7109375" bestFit="1" customWidth="1"/>
    <col min="12" max="12" width="12.85546875" customWidth="1"/>
  </cols>
  <sheetData>
    <row r="1" spans="1:15" ht="28.5" x14ac:dyDescent="0.45">
      <c r="A1" s="9" t="s">
        <v>25</v>
      </c>
      <c r="B1" s="9"/>
      <c r="C1" s="9"/>
      <c r="D1" s="9"/>
      <c r="E1" s="9"/>
      <c r="F1" s="9"/>
      <c r="G1" s="9"/>
      <c r="H1" s="9"/>
    </row>
    <row r="2" spans="1:15" x14ac:dyDescent="0.25">
      <c r="A2" s="7" t="s">
        <v>1</v>
      </c>
      <c r="B2" s="4" t="s">
        <v>2</v>
      </c>
      <c r="C2" s="4" t="s">
        <v>0</v>
      </c>
      <c r="D2" s="4" t="s">
        <v>3</v>
      </c>
      <c r="E2" s="4" t="s">
        <v>4</v>
      </c>
      <c r="F2" s="5" t="s">
        <v>6</v>
      </c>
      <c r="G2" s="5" t="s">
        <v>5</v>
      </c>
      <c r="H2" s="4" t="s">
        <v>7</v>
      </c>
      <c r="O2" t="s">
        <v>23</v>
      </c>
    </row>
    <row r="3" spans="1:15" x14ac:dyDescent="0.25">
      <c r="A3" s="8">
        <v>4</v>
      </c>
      <c r="B3" t="s">
        <v>14</v>
      </c>
      <c r="C3" s="1">
        <v>42370</v>
      </c>
      <c r="D3" t="s">
        <v>15</v>
      </c>
      <c r="E3" s="2">
        <v>0.2</v>
      </c>
      <c r="F3" s="3">
        <f t="shared" ref="F3:F34" si="0">G3-G3*E3</f>
        <v>52</v>
      </c>
      <c r="G3" s="3">
        <v>65</v>
      </c>
      <c r="H3" s="6">
        <v>1</v>
      </c>
      <c r="K3" t="s">
        <v>20</v>
      </c>
      <c r="L3" s="4">
        <v>4</v>
      </c>
      <c r="M3" t="s">
        <v>22</v>
      </c>
      <c r="O3">
        <v>1</v>
      </c>
    </row>
    <row r="4" spans="1:15" x14ac:dyDescent="0.25">
      <c r="A4" s="8" t="s">
        <v>21</v>
      </c>
      <c r="B4" t="s">
        <v>14</v>
      </c>
      <c r="C4" s="1">
        <v>42401</v>
      </c>
      <c r="D4" t="s">
        <v>15</v>
      </c>
      <c r="E4" s="2">
        <v>0.2</v>
      </c>
      <c r="F4" s="3">
        <f t="shared" si="0"/>
        <v>52</v>
      </c>
      <c r="G4" s="3">
        <v>65</v>
      </c>
      <c r="H4" s="6">
        <v>0</v>
      </c>
      <c r="K4" t="s">
        <v>2</v>
      </c>
      <c r="L4" t="str">
        <f>VLOOKUP($L$3,$A$3:$H$74,2,0)</f>
        <v>APCOA</v>
      </c>
      <c r="O4">
        <v>2</v>
      </c>
    </row>
    <row r="5" spans="1:15" x14ac:dyDescent="0.25">
      <c r="A5" s="8">
        <v>16</v>
      </c>
      <c r="B5" t="s">
        <v>14</v>
      </c>
      <c r="C5" s="1">
        <v>42430</v>
      </c>
      <c r="D5" t="s">
        <v>15</v>
      </c>
      <c r="E5" s="2">
        <v>0.2</v>
      </c>
      <c r="F5" s="3">
        <f t="shared" si="0"/>
        <v>52</v>
      </c>
      <c r="G5" s="3">
        <v>65</v>
      </c>
      <c r="H5" s="6">
        <v>1</v>
      </c>
      <c r="K5" t="s">
        <v>3</v>
      </c>
      <c r="L5" t="str">
        <f>VLOOKUP($L$3,$A$3:$H$74,4,0)</f>
        <v>GARAGE</v>
      </c>
      <c r="O5">
        <v>3</v>
      </c>
    </row>
    <row r="6" spans="1:15" x14ac:dyDescent="0.25">
      <c r="A6" s="8">
        <v>22</v>
      </c>
      <c r="B6" t="s">
        <v>14</v>
      </c>
      <c r="C6" s="1">
        <v>42461</v>
      </c>
      <c r="D6" t="s">
        <v>15</v>
      </c>
      <c r="E6" s="2">
        <v>0.2</v>
      </c>
      <c r="F6" s="3">
        <f t="shared" si="0"/>
        <v>52</v>
      </c>
      <c r="G6" s="3">
        <v>65</v>
      </c>
      <c r="H6" s="6">
        <v>1</v>
      </c>
      <c r="K6" t="s">
        <v>6</v>
      </c>
      <c r="L6" s="3">
        <f>VLOOKUP($L$3,$A$3:$H$74,6,0)</f>
        <v>52</v>
      </c>
      <c r="O6">
        <v>6</v>
      </c>
    </row>
    <row r="7" spans="1:15" x14ac:dyDescent="0.25">
      <c r="A7" s="8">
        <v>28</v>
      </c>
      <c r="B7" t="s">
        <v>14</v>
      </c>
      <c r="C7" s="1">
        <v>42491</v>
      </c>
      <c r="D7" t="s">
        <v>15</v>
      </c>
      <c r="E7" s="2">
        <v>0.2</v>
      </c>
      <c r="F7" s="3">
        <f t="shared" si="0"/>
        <v>52</v>
      </c>
      <c r="G7" s="3">
        <v>65</v>
      </c>
      <c r="H7" s="6">
        <v>1</v>
      </c>
      <c r="K7" t="s">
        <v>5</v>
      </c>
      <c r="L7" s="3">
        <f>VLOOKUP($L$3,$A$3:$H$74,7,0)</f>
        <v>65</v>
      </c>
      <c r="O7">
        <v>5</v>
      </c>
    </row>
    <row r="8" spans="1:15" x14ac:dyDescent="0.25">
      <c r="A8" s="8">
        <v>34</v>
      </c>
      <c r="B8" t="s">
        <v>14</v>
      </c>
      <c r="C8" s="1">
        <v>42522</v>
      </c>
      <c r="D8" t="s">
        <v>15</v>
      </c>
      <c r="E8" s="2">
        <v>0.2</v>
      </c>
      <c r="F8" s="3">
        <f t="shared" si="0"/>
        <v>52</v>
      </c>
      <c r="G8" s="3">
        <v>65</v>
      </c>
      <c r="H8" s="6">
        <v>1</v>
      </c>
      <c r="K8" t="s">
        <v>0</v>
      </c>
      <c r="L8" s="1">
        <f>VLOOKUP($L$3,$A$3:$H$74,3,0)</f>
        <v>42370</v>
      </c>
    </row>
    <row r="9" spans="1:15" x14ac:dyDescent="0.25">
      <c r="A9" s="8">
        <v>40</v>
      </c>
      <c r="B9" t="s">
        <v>14</v>
      </c>
      <c r="C9" s="1">
        <v>42552</v>
      </c>
      <c r="D9" t="s">
        <v>15</v>
      </c>
      <c r="E9" s="2">
        <v>0.2</v>
      </c>
      <c r="F9" s="3">
        <f t="shared" si="0"/>
        <v>52</v>
      </c>
      <c r="G9" s="3">
        <v>65</v>
      </c>
      <c r="H9" s="6">
        <v>1</v>
      </c>
    </row>
    <row r="10" spans="1:15" x14ac:dyDescent="0.25">
      <c r="A10" s="8">
        <v>46</v>
      </c>
      <c r="B10" t="s">
        <v>14</v>
      </c>
      <c r="C10" s="1">
        <v>42583</v>
      </c>
      <c r="D10" t="s">
        <v>15</v>
      </c>
      <c r="E10" s="2">
        <v>0.2</v>
      </c>
      <c r="F10" s="3">
        <f t="shared" si="0"/>
        <v>52</v>
      </c>
      <c r="G10" s="3">
        <v>65</v>
      </c>
      <c r="H10" s="6">
        <v>1</v>
      </c>
    </row>
    <row r="11" spans="1:15" x14ac:dyDescent="0.25">
      <c r="A11" s="8">
        <v>52</v>
      </c>
      <c r="B11" t="s">
        <v>14</v>
      </c>
      <c r="C11" s="1">
        <v>42614</v>
      </c>
      <c r="D11" t="s">
        <v>15</v>
      </c>
      <c r="E11" s="2">
        <v>0.2</v>
      </c>
      <c r="F11" s="3">
        <f t="shared" si="0"/>
        <v>52</v>
      </c>
      <c r="G11" s="3">
        <v>65</v>
      </c>
      <c r="H11" s="6">
        <v>1</v>
      </c>
    </row>
    <row r="12" spans="1:15" x14ac:dyDescent="0.25">
      <c r="A12" s="8">
        <v>58</v>
      </c>
      <c r="B12" t="s">
        <v>14</v>
      </c>
      <c r="C12" s="1">
        <v>42644</v>
      </c>
      <c r="D12" t="s">
        <v>15</v>
      </c>
      <c r="E12" s="2">
        <v>0.2</v>
      </c>
      <c r="F12" s="3">
        <f t="shared" si="0"/>
        <v>52</v>
      </c>
      <c r="G12" s="3">
        <v>65</v>
      </c>
      <c r="H12" s="6">
        <v>0</v>
      </c>
    </row>
    <row r="13" spans="1:15" x14ac:dyDescent="0.25">
      <c r="A13" s="8">
        <v>64</v>
      </c>
      <c r="B13" t="s">
        <v>14</v>
      </c>
      <c r="C13" s="1">
        <v>42675</v>
      </c>
      <c r="D13" t="s">
        <v>15</v>
      </c>
      <c r="E13" s="2">
        <v>0.2</v>
      </c>
      <c r="F13" s="3">
        <f t="shared" si="0"/>
        <v>52</v>
      </c>
      <c r="G13" s="3">
        <v>65</v>
      </c>
      <c r="H13" s="6">
        <v>1</v>
      </c>
    </row>
    <row r="14" spans="1:15" x14ac:dyDescent="0.25">
      <c r="A14" s="8">
        <v>69</v>
      </c>
      <c r="B14" t="s">
        <v>14</v>
      </c>
      <c r="C14" s="1">
        <v>42705</v>
      </c>
      <c r="D14" t="s">
        <v>15</v>
      </c>
      <c r="E14" s="2">
        <v>0.2</v>
      </c>
      <c r="F14" s="3">
        <f t="shared" si="0"/>
        <v>52</v>
      </c>
      <c r="G14" s="3">
        <v>65</v>
      </c>
      <c r="H14" s="6">
        <v>1</v>
      </c>
    </row>
    <row r="15" spans="1:15" x14ac:dyDescent="0.25">
      <c r="A15" s="8">
        <v>70</v>
      </c>
      <c r="B15" t="s">
        <v>14</v>
      </c>
      <c r="C15" s="1">
        <v>42736</v>
      </c>
      <c r="D15" t="s">
        <v>15</v>
      </c>
      <c r="E15" s="2">
        <v>0.2</v>
      </c>
      <c r="F15" s="3">
        <f t="shared" si="0"/>
        <v>52</v>
      </c>
      <c r="G15" s="3">
        <v>65</v>
      </c>
      <c r="H15" s="6">
        <v>1</v>
      </c>
    </row>
    <row r="16" spans="1:15" x14ac:dyDescent="0.25">
      <c r="A16" s="8">
        <v>2</v>
      </c>
      <c r="B16" t="s">
        <v>10</v>
      </c>
      <c r="C16" s="1">
        <v>42370</v>
      </c>
      <c r="D16" t="s">
        <v>11</v>
      </c>
      <c r="E16" s="2">
        <v>0.2</v>
      </c>
      <c r="F16" s="3">
        <f t="shared" si="0"/>
        <v>43.911999999999999</v>
      </c>
      <c r="G16" s="3">
        <v>54.89</v>
      </c>
      <c r="H16" s="6">
        <v>1</v>
      </c>
    </row>
    <row r="17" spans="1:8" x14ac:dyDescent="0.25">
      <c r="A17" s="8">
        <v>8</v>
      </c>
      <c r="B17" t="s">
        <v>10</v>
      </c>
      <c r="C17" s="1">
        <v>42401</v>
      </c>
      <c r="D17" t="s">
        <v>11</v>
      </c>
      <c r="E17" s="2">
        <v>0.2</v>
      </c>
      <c r="F17" s="3">
        <f t="shared" si="0"/>
        <v>35.6</v>
      </c>
      <c r="G17" s="3">
        <v>44.5</v>
      </c>
      <c r="H17" s="6">
        <v>1</v>
      </c>
    </row>
    <row r="18" spans="1:8" x14ac:dyDescent="0.25">
      <c r="A18" s="8">
        <v>14</v>
      </c>
      <c r="B18" t="s">
        <v>10</v>
      </c>
      <c r="C18" s="1">
        <v>42430</v>
      </c>
      <c r="D18" t="s">
        <v>11</v>
      </c>
      <c r="E18" s="2">
        <v>0.2</v>
      </c>
      <c r="F18" s="3">
        <f t="shared" si="0"/>
        <v>33.695999999999998</v>
      </c>
      <c r="G18" s="3">
        <v>42.12</v>
      </c>
      <c r="H18" s="6">
        <v>0</v>
      </c>
    </row>
    <row r="19" spans="1:8" x14ac:dyDescent="0.25">
      <c r="A19" s="8">
        <v>20</v>
      </c>
      <c r="B19" t="s">
        <v>10</v>
      </c>
      <c r="C19" s="1">
        <v>42461</v>
      </c>
      <c r="D19" t="s">
        <v>11</v>
      </c>
      <c r="E19" s="2">
        <v>0.2</v>
      </c>
      <c r="F19" s="3">
        <f t="shared" si="0"/>
        <v>27.52</v>
      </c>
      <c r="G19" s="3">
        <v>34.4</v>
      </c>
      <c r="H19" s="6">
        <v>1</v>
      </c>
    </row>
    <row r="20" spans="1:8" x14ac:dyDescent="0.25">
      <c r="A20" s="8">
        <v>26</v>
      </c>
      <c r="B20" t="s">
        <v>10</v>
      </c>
      <c r="C20" s="1">
        <v>42491</v>
      </c>
      <c r="D20" t="s">
        <v>11</v>
      </c>
      <c r="E20" s="2">
        <v>0.2</v>
      </c>
      <c r="F20" s="3">
        <f t="shared" si="0"/>
        <v>43.392000000000003</v>
      </c>
      <c r="G20" s="3">
        <v>54.24</v>
      </c>
      <c r="H20" s="6">
        <v>1</v>
      </c>
    </row>
    <row r="21" spans="1:8" x14ac:dyDescent="0.25">
      <c r="A21" s="8">
        <v>32</v>
      </c>
      <c r="B21" t="s">
        <v>10</v>
      </c>
      <c r="C21" s="1">
        <v>42522</v>
      </c>
      <c r="D21" t="s">
        <v>11</v>
      </c>
      <c r="E21" s="2">
        <v>0.2</v>
      </c>
      <c r="F21" s="3">
        <f t="shared" si="0"/>
        <v>18.496000000000002</v>
      </c>
      <c r="G21" s="3">
        <v>23.12</v>
      </c>
      <c r="H21" s="6">
        <v>1</v>
      </c>
    </row>
    <row r="22" spans="1:8" x14ac:dyDescent="0.25">
      <c r="A22" s="8">
        <v>38</v>
      </c>
      <c r="B22" t="s">
        <v>10</v>
      </c>
      <c r="C22" s="1">
        <v>42552</v>
      </c>
      <c r="D22" t="s">
        <v>11</v>
      </c>
      <c r="E22" s="2">
        <v>0.2</v>
      </c>
      <c r="F22" s="3">
        <f t="shared" si="0"/>
        <v>27.383999999999997</v>
      </c>
      <c r="G22" s="3">
        <v>34.229999999999997</v>
      </c>
      <c r="H22" s="6">
        <v>1</v>
      </c>
    </row>
    <row r="23" spans="1:8" x14ac:dyDescent="0.25">
      <c r="A23" s="8">
        <v>44</v>
      </c>
      <c r="B23" t="s">
        <v>10</v>
      </c>
      <c r="C23" s="1">
        <v>42583</v>
      </c>
      <c r="D23" t="s">
        <v>11</v>
      </c>
      <c r="E23" s="2">
        <v>0.2</v>
      </c>
      <c r="F23" s="3">
        <f t="shared" si="0"/>
        <v>27.544</v>
      </c>
      <c r="G23" s="3">
        <v>34.43</v>
      </c>
      <c r="H23" s="6">
        <v>1</v>
      </c>
    </row>
    <row r="24" spans="1:8" x14ac:dyDescent="0.25">
      <c r="A24" s="8">
        <v>50</v>
      </c>
      <c r="B24" t="s">
        <v>10</v>
      </c>
      <c r="C24" s="1">
        <v>42614</v>
      </c>
      <c r="D24" t="s">
        <v>11</v>
      </c>
      <c r="E24" s="2">
        <v>0.2</v>
      </c>
      <c r="F24" s="3">
        <f t="shared" si="0"/>
        <v>35.543999999999997</v>
      </c>
      <c r="G24" s="3">
        <v>44.43</v>
      </c>
      <c r="H24" s="6">
        <v>1</v>
      </c>
    </row>
    <row r="25" spans="1:8" x14ac:dyDescent="0.25">
      <c r="A25" s="8">
        <v>56</v>
      </c>
      <c r="B25" t="s">
        <v>10</v>
      </c>
      <c r="C25" s="1">
        <v>42644</v>
      </c>
      <c r="D25" t="s">
        <v>11</v>
      </c>
      <c r="E25" s="2">
        <v>0.2</v>
      </c>
      <c r="F25" s="3">
        <f t="shared" si="0"/>
        <v>41.72</v>
      </c>
      <c r="G25" s="3">
        <v>52.15</v>
      </c>
      <c r="H25" s="6">
        <v>1</v>
      </c>
    </row>
    <row r="26" spans="1:8" x14ac:dyDescent="0.25">
      <c r="A26" s="8">
        <v>62</v>
      </c>
      <c r="B26" t="s">
        <v>10</v>
      </c>
      <c r="C26" s="1">
        <v>42675</v>
      </c>
      <c r="D26" t="s">
        <v>11</v>
      </c>
      <c r="E26" s="2">
        <v>0.2</v>
      </c>
      <c r="F26" s="3">
        <f t="shared" si="0"/>
        <v>35.384</v>
      </c>
      <c r="G26" s="3">
        <v>44.23</v>
      </c>
      <c r="H26" s="6">
        <v>1</v>
      </c>
    </row>
    <row r="27" spans="1:8" x14ac:dyDescent="0.25">
      <c r="A27" s="8">
        <v>68</v>
      </c>
      <c r="B27" t="s">
        <v>10</v>
      </c>
      <c r="C27" s="1">
        <v>42705</v>
      </c>
      <c r="D27" t="s">
        <v>11</v>
      </c>
      <c r="E27" s="2">
        <v>0.2</v>
      </c>
      <c r="F27" s="3">
        <f t="shared" si="0"/>
        <v>32.152000000000001</v>
      </c>
      <c r="G27" s="3">
        <v>40.19</v>
      </c>
      <c r="H27" s="6">
        <v>1</v>
      </c>
    </row>
    <row r="28" spans="1:8" x14ac:dyDescent="0.25">
      <c r="A28" s="8">
        <v>3</v>
      </c>
      <c r="B28" t="s">
        <v>12</v>
      </c>
      <c r="C28" s="1">
        <v>42736</v>
      </c>
      <c r="D28" t="s">
        <v>13</v>
      </c>
      <c r="E28" s="2">
        <v>0.2</v>
      </c>
      <c r="F28" s="3">
        <f t="shared" si="0"/>
        <v>455.91999999999996</v>
      </c>
      <c r="G28" s="3">
        <v>569.9</v>
      </c>
      <c r="H28" s="6">
        <v>1</v>
      </c>
    </row>
    <row r="29" spans="1:8" x14ac:dyDescent="0.25">
      <c r="A29" s="8">
        <v>9</v>
      </c>
      <c r="B29" t="s">
        <v>12</v>
      </c>
      <c r="C29" s="1">
        <v>42370</v>
      </c>
      <c r="D29" t="s">
        <v>13</v>
      </c>
      <c r="E29" s="2">
        <v>0.2</v>
      </c>
      <c r="F29" s="3">
        <f t="shared" si="0"/>
        <v>455.91999999999996</v>
      </c>
      <c r="G29" s="3">
        <v>569.9</v>
      </c>
      <c r="H29" s="6">
        <v>0</v>
      </c>
    </row>
    <row r="30" spans="1:8" x14ac:dyDescent="0.25">
      <c r="A30" s="8">
        <v>15</v>
      </c>
      <c r="B30" t="s">
        <v>12</v>
      </c>
      <c r="C30" s="1">
        <v>42401</v>
      </c>
      <c r="D30" t="s">
        <v>13</v>
      </c>
      <c r="E30" s="2">
        <v>0.2</v>
      </c>
      <c r="F30" s="3">
        <f t="shared" si="0"/>
        <v>455.91999999999996</v>
      </c>
      <c r="G30" s="3">
        <v>569.9</v>
      </c>
      <c r="H30" s="6">
        <v>1</v>
      </c>
    </row>
    <row r="31" spans="1:8" x14ac:dyDescent="0.25">
      <c r="A31" s="8">
        <v>21</v>
      </c>
      <c r="B31" t="s">
        <v>12</v>
      </c>
      <c r="C31" s="1">
        <v>42430</v>
      </c>
      <c r="D31" t="s">
        <v>13</v>
      </c>
      <c r="E31" s="2">
        <v>0.2</v>
      </c>
      <c r="F31" s="3">
        <f t="shared" si="0"/>
        <v>455.91999999999996</v>
      </c>
      <c r="G31" s="3">
        <v>569.9</v>
      </c>
      <c r="H31" s="6">
        <v>1</v>
      </c>
    </row>
    <row r="32" spans="1:8" x14ac:dyDescent="0.25">
      <c r="A32" s="8">
        <v>27</v>
      </c>
      <c r="B32" t="s">
        <v>12</v>
      </c>
      <c r="C32" s="1">
        <v>42461</v>
      </c>
      <c r="D32" t="s">
        <v>13</v>
      </c>
      <c r="E32" s="2">
        <v>0.2</v>
      </c>
      <c r="F32" s="3">
        <f t="shared" si="0"/>
        <v>455.91999999999996</v>
      </c>
      <c r="G32" s="3">
        <v>569.9</v>
      </c>
      <c r="H32" s="6">
        <v>1</v>
      </c>
    </row>
    <row r="33" spans="1:8" x14ac:dyDescent="0.25">
      <c r="A33" s="8">
        <v>33</v>
      </c>
      <c r="B33" t="s">
        <v>12</v>
      </c>
      <c r="C33" s="1">
        <v>42491</v>
      </c>
      <c r="D33" t="s">
        <v>13</v>
      </c>
      <c r="E33" s="2">
        <v>0.2</v>
      </c>
      <c r="F33" s="3">
        <f t="shared" si="0"/>
        <v>455.91999999999996</v>
      </c>
      <c r="G33" s="3">
        <v>569.9</v>
      </c>
      <c r="H33" s="6">
        <v>1</v>
      </c>
    </row>
    <row r="34" spans="1:8" x14ac:dyDescent="0.25">
      <c r="A34" s="8">
        <v>39</v>
      </c>
      <c r="B34" t="s">
        <v>12</v>
      </c>
      <c r="C34" s="1">
        <v>42522</v>
      </c>
      <c r="D34" t="s">
        <v>13</v>
      </c>
      <c r="E34" s="2">
        <v>0.2</v>
      </c>
      <c r="F34" s="3">
        <f t="shared" si="0"/>
        <v>455.91999999999996</v>
      </c>
      <c r="G34" s="3">
        <v>569.9</v>
      </c>
      <c r="H34" s="6">
        <v>1</v>
      </c>
    </row>
    <row r="35" spans="1:8" x14ac:dyDescent="0.25">
      <c r="A35" s="8">
        <v>45</v>
      </c>
      <c r="B35" t="s">
        <v>12</v>
      </c>
      <c r="C35" s="1">
        <v>42552</v>
      </c>
      <c r="D35" t="s">
        <v>13</v>
      </c>
      <c r="E35" s="2">
        <v>0.2</v>
      </c>
      <c r="F35" s="3">
        <f t="shared" ref="F35:F66" si="1">G35-G35*E35</f>
        <v>455.91999999999996</v>
      </c>
      <c r="G35" s="3">
        <v>569.9</v>
      </c>
      <c r="H35" s="6">
        <v>1</v>
      </c>
    </row>
    <row r="36" spans="1:8" x14ac:dyDescent="0.25">
      <c r="A36" s="8">
        <v>51</v>
      </c>
      <c r="B36" t="s">
        <v>12</v>
      </c>
      <c r="C36" s="1">
        <v>42583</v>
      </c>
      <c r="D36" t="s">
        <v>13</v>
      </c>
      <c r="E36" s="2">
        <v>0.2</v>
      </c>
      <c r="F36" s="3">
        <f t="shared" si="1"/>
        <v>455.91999999999996</v>
      </c>
      <c r="G36" s="3">
        <v>569.9</v>
      </c>
      <c r="H36" s="6">
        <v>1</v>
      </c>
    </row>
    <row r="37" spans="1:8" x14ac:dyDescent="0.25">
      <c r="A37" s="8">
        <v>57</v>
      </c>
      <c r="B37" t="s">
        <v>12</v>
      </c>
      <c r="C37" s="1">
        <v>42614</v>
      </c>
      <c r="D37" t="s">
        <v>13</v>
      </c>
      <c r="E37" s="2">
        <v>0.2</v>
      </c>
      <c r="F37" s="3">
        <f t="shared" si="1"/>
        <v>455.91999999999996</v>
      </c>
      <c r="G37" s="3">
        <v>569.9</v>
      </c>
      <c r="H37" s="6">
        <v>1</v>
      </c>
    </row>
    <row r="38" spans="1:8" x14ac:dyDescent="0.25">
      <c r="A38" s="8">
        <v>63</v>
      </c>
      <c r="B38" t="s">
        <v>12</v>
      </c>
      <c r="C38" s="1">
        <v>42644</v>
      </c>
      <c r="D38" t="s">
        <v>13</v>
      </c>
      <c r="E38" s="2">
        <v>0.2</v>
      </c>
      <c r="F38" s="3">
        <f t="shared" si="1"/>
        <v>455.91999999999996</v>
      </c>
      <c r="G38" s="3">
        <v>569.9</v>
      </c>
      <c r="H38" s="6">
        <v>1</v>
      </c>
    </row>
    <row r="39" spans="1:8" x14ac:dyDescent="0.25">
      <c r="A39" s="8">
        <v>6</v>
      </c>
      <c r="B39" t="s">
        <v>18</v>
      </c>
      <c r="C39" s="1">
        <v>42675</v>
      </c>
      <c r="D39" t="s">
        <v>19</v>
      </c>
      <c r="E39" s="2">
        <v>0.2</v>
      </c>
      <c r="F39" s="3">
        <f t="shared" si="1"/>
        <v>39.96</v>
      </c>
      <c r="G39" s="3">
        <v>49.95</v>
      </c>
      <c r="H39" s="6">
        <v>1</v>
      </c>
    </row>
    <row r="40" spans="1:8" x14ac:dyDescent="0.25">
      <c r="A40" s="8">
        <v>12</v>
      </c>
      <c r="B40" t="s">
        <v>18</v>
      </c>
      <c r="C40" s="1">
        <v>42705</v>
      </c>
      <c r="D40" t="s">
        <v>19</v>
      </c>
      <c r="E40" s="2">
        <v>0.2</v>
      </c>
      <c r="F40" s="3">
        <f t="shared" si="1"/>
        <v>39.96</v>
      </c>
      <c r="G40" s="3">
        <v>49.95</v>
      </c>
      <c r="H40" s="6">
        <v>1</v>
      </c>
    </row>
    <row r="41" spans="1:8" x14ac:dyDescent="0.25">
      <c r="A41" s="8">
        <v>18</v>
      </c>
      <c r="B41" t="s">
        <v>18</v>
      </c>
      <c r="C41" s="1">
        <v>42736</v>
      </c>
      <c r="D41" t="s">
        <v>19</v>
      </c>
      <c r="E41" s="2">
        <v>0.2</v>
      </c>
      <c r="F41" s="3">
        <f t="shared" si="1"/>
        <v>39.96</v>
      </c>
      <c r="G41" s="3">
        <v>49.95</v>
      </c>
      <c r="H41" s="6">
        <v>0</v>
      </c>
    </row>
    <row r="42" spans="1:8" x14ac:dyDescent="0.25">
      <c r="A42" s="8">
        <v>24</v>
      </c>
      <c r="B42" t="s">
        <v>18</v>
      </c>
      <c r="C42" s="1">
        <v>42370</v>
      </c>
      <c r="D42" t="s">
        <v>19</v>
      </c>
      <c r="E42" s="2">
        <v>0.2</v>
      </c>
      <c r="F42" s="3">
        <f t="shared" si="1"/>
        <v>39.96</v>
      </c>
      <c r="G42" s="3">
        <v>49.95</v>
      </c>
      <c r="H42" s="6">
        <v>1</v>
      </c>
    </row>
    <row r="43" spans="1:8" x14ac:dyDescent="0.25">
      <c r="A43" s="8">
        <v>30</v>
      </c>
      <c r="B43" t="s">
        <v>18</v>
      </c>
      <c r="C43" s="1">
        <v>42401</v>
      </c>
      <c r="D43" t="s">
        <v>19</v>
      </c>
      <c r="E43" s="2">
        <v>0.2</v>
      </c>
      <c r="F43" s="3">
        <f t="shared" si="1"/>
        <v>39.96</v>
      </c>
      <c r="G43" s="3">
        <v>49.95</v>
      </c>
      <c r="H43" s="6">
        <v>1</v>
      </c>
    </row>
    <row r="44" spans="1:8" x14ac:dyDescent="0.25">
      <c r="A44" s="8">
        <v>36</v>
      </c>
      <c r="B44" t="s">
        <v>18</v>
      </c>
      <c r="C44" s="1">
        <v>42430</v>
      </c>
      <c r="D44" t="s">
        <v>19</v>
      </c>
      <c r="E44" s="2">
        <v>0.2</v>
      </c>
      <c r="F44" s="3">
        <f t="shared" si="1"/>
        <v>39.96</v>
      </c>
      <c r="G44" s="3">
        <v>49.95</v>
      </c>
      <c r="H44" s="6">
        <v>1</v>
      </c>
    </row>
    <row r="45" spans="1:8" x14ac:dyDescent="0.25">
      <c r="A45" s="8">
        <v>42</v>
      </c>
      <c r="B45" t="s">
        <v>18</v>
      </c>
      <c r="C45" s="1">
        <v>42461</v>
      </c>
      <c r="D45" t="s">
        <v>19</v>
      </c>
      <c r="E45" s="2">
        <v>0.2</v>
      </c>
      <c r="F45" s="3">
        <f t="shared" si="1"/>
        <v>39.96</v>
      </c>
      <c r="G45" s="3">
        <v>49.95</v>
      </c>
      <c r="H45" s="6">
        <v>1</v>
      </c>
    </row>
    <row r="46" spans="1:8" x14ac:dyDescent="0.25">
      <c r="A46" s="8">
        <v>48</v>
      </c>
      <c r="B46" t="s">
        <v>18</v>
      </c>
      <c r="C46" s="1">
        <v>42491</v>
      </c>
      <c r="D46" t="s">
        <v>19</v>
      </c>
      <c r="E46" s="2">
        <v>0.2</v>
      </c>
      <c r="F46" s="3">
        <f t="shared" si="1"/>
        <v>39.96</v>
      </c>
      <c r="G46" s="3">
        <v>49.95</v>
      </c>
      <c r="H46" s="6">
        <v>0</v>
      </c>
    </row>
    <row r="47" spans="1:8" x14ac:dyDescent="0.25">
      <c r="A47" s="8">
        <v>54</v>
      </c>
      <c r="B47" t="s">
        <v>18</v>
      </c>
      <c r="C47" s="1">
        <v>42522</v>
      </c>
      <c r="D47" t="s">
        <v>19</v>
      </c>
      <c r="E47" s="2">
        <v>0.2</v>
      </c>
      <c r="F47" s="3">
        <f t="shared" si="1"/>
        <v>39.96</v>
      </c>
      <c r="G47" s="3">
        <v>49.95</v>
      </c>
      <c r="H47" s="6">
        <v>0</v>
      </c>
    </row>
    <row r="48" spans="1:8" x14ac:dyDescent="0.25">
      <c r="A48" s="8">
        <v>60</v>
      </c>
      <c r="B48" t="s">
        <v>18</v>
      </c>
      <c r="C48" s="1">
        <v>42552</v>
      </c>
      <c r="D48" t="s">
        <v>19</v>
      </c>
      <c r="E48" s="2">
        <v>0.2</v>
      </c>
      <c r="F48" s="3">
        <f t="shared" si="1"/>
        <v>39.96</v>
      </c>
      <c r="G48" s="3">
        <v>49.95</v>
      </c>
      <c r="H48" s="6">
        <v>1</v>
      </c>
    </row>
    <row r="49" spans="1:8" x14ac:dyDescent="0.25">
      <c r="A49" s="8">
        <v>66</v>
      </c>
      <c r="B49" t="s">
        <v>18</v>
      </c>
      <c r="C49" s="1">
        <v>42583</v>
      </c>
      <c r="D49" t="s">
        <v>19</v>
      </c>
      <c r="E49" s="2">
        <v>0.2</v>
      </c>
      <c r="F49" s="3">
        <f t="shared" si="1"/>
        <v>39.96</v>
      </c>
      <c r="G49" s="3">
        <v>49.95</v>
      </c>
      <c r="H49" s="6">
        <v>1</v>
      </c>
    </row>
    <row r="50" spans="1:8" x14ac:dyDescent="0.25">
      <c r="A50" s="8">
        <v>72</v>
      </c>
      <c r="B50" t="s">
        <v>18</v>
      </c>
      <c r="C50" s="1">
        <v>42614</v>
      </c>
      <c r="D50" t="s">
        <v>19</v>
      </c>
      <c r="E50" s="2">
        <v>0.2</v>
      </c>
      <c r="F50" s="3">
        <f t="shared" si="1"/>
        <v>39.96</v>
      </c>
      <c r="G50" s="3">
        <v>49.95</v>
      </c>
      <c r="H50" s="6">
        <v>1</v>
      </c>
    </row>
    <row r="51" spans="1:8" x14ac:dyDescent="0.25">
      <c r="A51" s="8">
        <v>1</v>
      </c>
      <c r="B51" t="s">
        <v>8</v>
      </c>
      <c r="C51" s="1">
        <v>42644</v>
      </c>
      <c r="D51" t="s">
        <v>9</v>
      </c>
      <c r="E51" s="2">
        <v>0.2</v>
      </c>
      <c r="F51" s="3">
        <f t="shared" si="1"/>
        <v>31.992000000000001</v>
      </c>
      <c r="G51" s="3">
        <v>39.99</v>
      </c>
      <c r="H51" s="6">
        <v>1</v>
      </c>
    </row>
    <row r="52" spans="1:8" x14ac:dyDescent="0.25">
      <c r="A52" s="8">
        <v>7</v>
      </c>
      <c r="B52" t="s">
        <v>8</v>
      </c>
      <c r="C52" s="1">
        <v>42675</v>
      </c>
      <c r="D52" t="s">
        <v>9</v>
      </c>
      <c r="E52" s="2">
        <v>0.2</v>
      </c>
      <c r="F52" s="3">
        <f t="shared" si="1"/>
        <v>31.992000000000001</v>
      </c>
      <c r="G52" s="3">
        <v>39.99</v>
      </c>
      <c r="H52" s="6">
        <v>0</v>
      </c>
    </row>
    <row r="53" spans="1:8" x14ac:dyDescent="0.25">
      <c r="A53" s="8">
        <v>13</v>
      </c>
      <c r="B53" t="s">
        <v>8</v>
      </c>
      <c r="C53" s="1">
        <v>42705</v>
      </c>
      <c r="D53" t="s">
        <v>9</v>
      </c>
      <c r="E53" s="2">
        <v>0.2</v>
      </c>
      <c r="F53" s="3">
        <f t="shared" si="1"/>
        <v>31.992000000000001</v>
      </c>
      <c r="G53" s="3">
        <v>39.99</v>
      </c>
      <c r="H53" s="6">
        <v>1</v>
      </c>
    </row>
    <row r="54" spans="1:8" x14ac:dyDescent="0.25">
      <c r="A54" s="8">
        <v>19</v>
      </c>
      <c r="B54" t="s">
        <v>8</v>
      </c>
      <c r="C54" s="1">
        <v>42736</v>
      </c>
      <c r="D54" t="s">
        <v>9</v>
      </c>
      <c r="E54" s="2">
        <v>0.2</v>
      </c>
      <c r="F54" s="3">
        <f t="shared" si="1"/>
        <v>31.992000000000001</v>
      </c>
      <c r="G54" s="3">
        <v>39.99</v>
      </c>
      <c r="H54" s="6">
        <v>1</v>
      </c>
    </row>
    <row r="55" spans="1:8" x14ac:dyDescent="0.25">
      <c r="A55" s="8">
        <v>25</v>
      </c>
      <c r="B55" t="s">
        <v>8</v>
      </c>
      <c r="C55" s="1">
        <v>42370</v>
      </c>
      <c r="D55" t="s">
        <v>9</v>
      </c>
      <c r="E55" s="2">
        <v>0.2</v>
      </c>
      <c r="F55" s="3">
        <f t="shared" si="1"/>
        <v>31.992000000000001</v>
      </c>
      <c r="G55" s="3">
        <v>39.99</v>
      </c>
      <c r="H55" s="6">
        <v>1</v>
      </c>
    </row>
    <row r="56" spans="1:8" x14ac:dyDescent="0.25">
      <c r="A56" s="8">
        <v>31</v>
      </c>
      <c r="B56" t="s">
        <v>8</v>
      </c>
      <c r="C56" s="1">
        <v>42401</v>
      </c>
      <c r="D56" t="s">
        <v>9</v>
      </c>
      <c r="E56" s="2">
        <v>0.2</v>
      </c>
      <c r="F56" s="3">
        <f t="shared" si="1"/>
        <v>31.992000000000001</v>
      </c>
      <c r="G56" s="3">
        <v>39.99</v>
      </c>
      <c r="H56" s="6">
        <v>1</v>
      </c>
    </row>
    <row r="57" spans="1:8" x14ac:dyDescent="0.25">
      <c r="A57" s="8">
        <v>37</v>
      </c>
      <c r="B57" t="s">
        <v>8</v>
      </c>
      <c r="C57" s="1">
        <v>42430</v>
      </c>
      <c r="D57" t="s">
        <v>9</v>
      </c>
      <c r="E57" s="2">
        <v>0.2</v>
      </c>
      <c r="F57" s="3">
        <f t="shared" si="1"/>
        <v>31.992000000000001</v>
      </c>
      <c r="G57" s="3">
        <v>39.99</v>
      </c>
      <c r="H57" s="6">
        <v>1</v>
      </c>
    </row>
    <row r="58" spans="1:8" x14ac:dyDescent="0.25">
      <c r="A58" s="8">
        <v>43</v>
      </c>
      <c r="B58" t="s">
        <v>8</v>
      </c>
      <c r="C58" s="1">
        <v>42461</v>
      </c>
      <c r="D58" t="s">
        <v>9</v>
      </c>
      <c r="E58" s="2">
        <v>0.2</v>
      </c>
      <c r="F58" s="3">
        <f t="shared" si="1"/>
        <v>31.992000000000001</v>
      </c>
      <c r="G58" s="3">
        <v>39.99</v>
      </c>
      <c r="H58" s="6">
        <v>1</v>
      </c>
    </row>
    <row r="59" spans="1:8" x14ac:dyDescent="0.25">
      <c r="A59" s="8">
        <v>49</v>
      </c>
      <c r="B59" t="s">
        <v>8</v>
      </c>
      <c r="C59" s="1">
        <v>42491</v>
      </c>
      <c r="D59" t="s">
        <v>9</v>
      </c>
      <c r="E59" s="2">
        <v>0.2</v>
      </c>
      <c r="F59" s="3">
        <f t="shared" si="1"/>
        <v>31.992000000000001</v>
      </c>
      <c r="G59" s="3">
        <v>39.99</v>
      </c>
      <c r="H59" s="6">
        <v>1</v>
      </c>
    </row>
    <row r="60" spans="1:8" x14ac:dyDescent="0.25">
      <c r="A60" s="8">
        <v>55</v>
      </c>
      <c r="B60" t="s">
        <v>8</v>
      </c>
      <c r="C60" s="1">
        <v>42522</v>
      </c>
      <c r="D60" t="s">
        <v>9</v>
      </c>
      <c r="E60" s="2">
        <v>0.2</v>
      </c>
      <c r="F60" s="3">
        <f t="shared" si="1"/>
        <v>31.992000000000001</v>
      </c>
      <c r="G60" s="3">
        <v>39.99</v>
      </c>
      <c r="H60" s="6">
        <v>0</v>
      </c>
    </row>
    <row r="61" spans="1:8" x14ac:dyDescent="0.25">
      <c r="A61" s="8">
        <v>61</v>
      </c>
      <c r="B61" t="s">
        <v>8</v>
      </c>
      <c r="C61" s="1">
        <v>42552</v>
      </c>
      <c r="D61" t="s">
        <v>9</v>
      </c>
      <c r="E61" s="2">
        <v>0.2</v>
      </c>
      <c r="F61" s="3">
        <f t="shared" si="1"/>
        <v>31.992000000000001</v>
      </c>
      <c r="G61" s="3">
        <v>39.99</v>
      </c>
      <c r="H61" s="6">
        <v>1</v>
      </c>
    </row>
    <row r="62" spans="1:8" x14ac:dyDescent="0.25">
      <c r="A62" s="8">
        <v>67</v>
      </c>
      <c r="B62" t="s">
        <v>8</v>
      </c>
      <c r="C62" s="1">
        <v>42583</v>
      </c>
      <c r="D62" t="s">
        <v>9</v>
      </c>
      <c r="E62" s="2">
        <v>0.2</v>
      </c>
      <c r="F62" s="3">
        <f t="shared" si="1"/>
        <v>31.992000000000001</v>
      </c>
      <c r="G62" s="3">
        <v>39.99</v>
      </c>
      <c r="H62" s="6">
        <v>1</v>
      </c>
    </row>
    <row r="63" spans="1:8" x14ac:dyDescent="0.25">
      <c r="A63" s="8">
        <v>5</v>
      </c>
      <c r="B63" t="s">
        <v>16</v>
      </c>
      <c r="C63" s="1">
        <v>42370</v>
      </c>
      <c r="D63" t="s">
        <v>17</v>
      </c>
      <c r="E63" s="2">
        <v>0.2</v>
      </c>
      <c r="F63" s="3">
        <f t="shared" si="1"/>
        <v>47.2</v>
      </c>
      <c r="G63" s="3">
        <v>59</v>
      </c>
      <c r="H63" s="6">
        <v>1</v>
      </c>
    </row>
    <row r="64" spans="1:8" x14ac:dyDescent="0.25">
      <c r="A64" s="8">
        <v>11</v>
      </c>
      <c r="B64" t="s">
        <v>16</v>
      </c>
      <c r="C64" s="1">
        <v>42401</v>
      </c>
      <c r="D64" t="s">
        <v>17</v>
      </c>
      <c r="E64" s="2">
        <v>0.2</v>
      </c>
      <c r="F64" s="3">
        <f t="shared" si="1"/>
        <v>137.6</v>
      </c>
      <c r="G64" s="3">
        <v>172</v>
      </c>
      <c r="H64" s="6">
        <v>1</v>
      </c>
    </row>
    <row r="65" spans="1:8" x14ac:dyDescent="0.25">
      <c r="A65" s="8">
        <v>17</v>
      </c>
      <c r="B65" t="s">
        <v>16</v>
      </c>
      <c r="C65" s="1">
        <v>42430</v>
      </c>
      <c r="D65" t="s">
        <v>17</v>
      </c>
      <c r="E65" s="2">
        <v>0.2</v>
      </c>
      <c r="F65" s="3">
        <f t="shared" si="1"/>
        <v>47.2</v>
      </c>
      <c r="G65" s="3">
        <v>59</v>
      </c>
      <c r="H65" s="6">
        <v>1</v>
      </c>
    </row>
    <row r="66" spans="1:8" x14ac:dyDescent="0.25">
      <c r="A66" s="8">
        <v>23</v>
      </c>
      <c r="B66" t="s">
        <v>16</v>
      </c>
      <c r="C66" s="1">
        <v>42461</v>
      </c>
      <c r="D66" t="s">
        <v>17</v>
      </c>
      <c r="E66" s="2">
        <v>0.2</v>
      </c>
      <c r="F66" s="3">
        <f t="shared" si="1"/>
        <v>47.2</v>
      </c>
      <c r="G66" s="3">
        <v>59</v>
      </c>
      <c r="H66" s="6">
        <v>1</v>
      </c>
    </row>
    <row r="67" spans="1:8" x14ac:dyDescent="0.25">
      <c r="A67" s="8">
        <v>29</v>
      </c>
      <c r="B67" t="s">
        <v>16</v>
      </c>
      <c r="C67" s="1">
        <v>42491</v>
      </c>
      <c r="D67" t="s">
        <v>17</v>
      </c>
      <c r="E67" s="2">
        <v>0.2</v>
      </c>
      <c r="F67" s="3">
        <f t="shared" ref="F67:F74" si="2">G67-G67*E67</f>
        <v>47.2</v>
      </c>
      <c r="G67" s="3">
        <v>59</v>
      </c>
      <c r="H67" s="6">
        <v>1</v>
      </c>
    </row>
    <row r="68" spans="1:8" x14ac:dyDescent="0.25">
      <c r="A68" s="8">
        <v>35</v>
      </c>
      <c r="B68" t="s">
        <v>16</v>
      </c>
      <c r="C68" s="1">
        <v>42522</v>
      </c>
      <c r="D68" t="s">
        <v>17</v>
      </c>
      <c r="E68" s="2">
        <v>0.2</v>
      </c>
      <c r="F68" s="3">
        <f t="shared" si="2"/>
        <v>47.2</v>
      </c>
      <c r="G68" s="3">
        <v>59</v>
      </c>
      <c r="H68" s="6">
        <v>1</v>
      </c>
    </row>
    <row r="69" spans="1:8" x14ac:dyDescent="0.25">
      <c r="A69" s="8">
        <v>41</v>
      </c>
      <c r="B69" t="s">
        <v>16</v>
      </c>
      <c r="C69" s="1">
        <v>42552</v>
      </c>
      <c r="D69" t="s">
        <v>17</v>
      </c>
      <c r="E69" s="2">
        <v>0.2</v>
      </c>
      <c r="F69" s="3">
        <f t="shared" si="2"/>
        <v>47.2</v>
      </c>
      <c r="G69" s="3">
        <v>59</v>
      </c>
      <c r="H69" s="6">
        <v>1</v>
      </c>
    </row>
    <row r="70" spans="1:8" x14ac:dyDescent="0.25">
      <c r="A70" s="8">
        <v>47</v>
      </c>
      <c r="B70" t="s">
        <v>16</v>
      </c>
      <c r="C70" s="1">
        <v>42583</v>
      </c>
      <c r="D70" t="s">
        <v>17</v>
      </c>
      <c r="E70" s="2">
        <v>0.2</v>
      </c>
      <c r="F70" s="3">
        <f t="shared" si="2"/>
        <v>47.2</v>
      </c>
      <c r="G70" s="3">
        <v>59</v>
      </c>
      <c r="H70" s="6">
        <v>0</v>
      </c>
    </row>
    <row r="71" spans="1:8" x14ac:dyDescent="0.25">
      <c r="A71" s="8">
        <v>53</v>
      </c>
      <c r="B71" t="s">
        <v>16</v>
      </c>
      <c r="C71" s="1">
        <v>42614</v>
      </c>
      <c r="D71" t="s">
        <v>17</v>
      </c>
      <c r="E71" s="2">
        <v>0.2</v>
      </c>
      <c r="F71" s="3">
        <f t="shared" si="2"/>
        <v>47.2</v>
      </c>
      <c r="G71" s="3">
        <v>59</v>
      </c>
      <c r="H71" s="6">
        <v>1</v>
      </c>
    </row>
    <row r="72" spans="1:8" x14ac:dyDescent="0.25">
      <c r="A72" s="8">
        <v>59</v>
      </c>
      <c r="B72" t="s">
        <v>16</v>
      </c>
      <c r="C72" s="1">
        <v>42644</v>
      </c>
      <c r="D72" t="s">
        <v>17</v>
      </c>
      <c r="E72" s="2">
        <v>0.2</v>
      </c>
      <c r="F72" s="3">
        <f t="shared" si="2"/>
        <v>47.2</v>
      </c>
      <c r="G72" s="3">
        <v>59</v>
      </c>
      <c r="H72" s="6">
        <v>1</v>
      </c>
    </row>
    <row r="73" spans="1:8" x14ac:dyDescent="0.25">
      <c r="A73" s="8">
        <v>65</v>
      </c>
      <c r="B73" t="s">
        <v>16</v>
      </c>
      <c r="C73" s="1">
        <v>42675</v>
      </c>
      <c r="D73" t="s">
        <v>17</v>
      </c>
      <c r="E73" s="2">
        <v>0.2</v>
      </c>
      <c r="F73" s="3">
        <f t="shared" si="2"/>
        <v>47.2</v>
      </c>
      <c r="G73" s="3">
        <v>59</v>
      </c>
      <c r="H73" s="6">
        <v>1</v>
      </c>
    </row>
    <row r="74" spans="1:8" x14ac:dyDescent="0.25">
      <c r="A74" s="8">
        <v>71</v>
      </c>
      <c r="B74" t="s">
        <v>16</v>
      </c>
      <c r="C74" s="1">
        <v>42705</v>
      </c>
      <c r="D74" t="s">
        <v>17</v>
      </c>
      <c r="E74" s="2">
        <v>0.2</v>
      </c>
      <c r="F74" s="3">
        <f t="shared" si="2"/>
        <v>47.2</v>
      </c>
      <c r="G74" s="3">
        <v>59</v>
      </c>
      <c r="H74" s="6">
        <v>1</v>
      </c>
    </row>
    <row r="75" spans="1:8" x14ac:dyDescent="0.25">
      <c r="C75" s="1"/>
    </row>
  </sheetData>
  <sortState ref="A3:H74">
    <sortCondition ref="B6"/>
  </sortState>
  <mergeCells count="1">
    <mergeCell ref="A1:H1"/>
  </mergeCells>
  <conditionalFormatting sqref="H3:H74">
    <cfRule type="iconSet" priority="1">
      <iconSet showValue="0">
        <cfvo type="percent" val="0"/>
        <cfvo type="percent" val="33"/>
        <cfvo type="percent" val="67"/>
      </iconSet>
    </cfRule>
  </conditionalFormatting>
  <pageMargins left="0.7" right="0.7" top="0.78740157499999996" bottom="0.78740157499999996" header="0.3" footer="0.3"/>
  <pageSetup paperSize="9" orientation="portrait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8714C4BA-5B20-4E23-9B24-CBD46EABC601}">
            <x14:iconSet iconSet="3Symbols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H3:H74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4"/>
  <sheetViews>
    <sheetView zoomScale="210" zoomScaleNormal="210" workbookViewId="0">
      <selection activeCell="J7" sqref="J7"/>
    </sheetView>
  </sheetViews>
  <sheetFormatPr baseColWidth="10" defaultRowHeight="15" x14ac:dyDescent="0.25"/>
  <cols>
    <col min="1" max="1" width="13" style="8" customWidth="1"/>
    <col min="2" max="2" width="12.85546875" bestFit="1" customWidth="1"/>
    <col min="3" max="5" width="11.42578125" customWidth="1"/>
    <col min="6" max="6" width="11.42578125" style="3" customWidth="1"/>
    <col min="7" max="7" width="11.42578125" style="3"/>
    <col min="11" max="11" width="13.7109375" bestFit="1" customWidth="1"/>
    <col min="12" max="12" width="12.85546875" customWidth="1"/>
  </cols>
  <sheetData>
    <row r="1" spans="1:15" ht="28.5" x14ac:dyDescent="0.45">
      <c r="A1" s="9" t="s">
        <v>24</v>
      </c>
      <c r="B1" s="9"/>
      <c r="C1" s="9"/>
      <c r="D1" s="9"/>
      <c r="E1" s="9"/>
      <c r="F1" s="9"/>
      <c r="G1" s="9"/>
      <c r="H1" s="9"/>
    </row>
    <row r="2" spans="1:15" x14ac:dyDescent="0.25">
      <c r="A2" s="7" t="s">
        <v>1</v>
      </c>
      <c r="B2" s="4" t="s">
        <v>2</v>
      </c>
      <c r="C2" s="4" t="s">
        <v>3</v>
      </c>
      <c r="D2" s="4" t="s">
        <v>4</v>
      </c>
      <c r="E2" s="4" t="s">
        <v>0</v>
      </c>
      <c r="F2" s="5" t="s">
        <v>6</v>
      </c>
      <c r="G2" s="5" t="s">
        <v>5</v>
      </c>
      <c r="H2" s="4" t="s">
        <v>7</v>
      </c>
      <c r="O2" t="s">
        <v>23</v>
      </c>
    </row>
    <row r="3" spans="1:15" x14ac:dyDescent="0.25">
      <c r="A3" s="8">
        <v>4</v>
      </c>
      <c r="B3" t="s">
        <v>14</v>
      </c>
      <c r="C3" t="s">
        <v>15</v>
      </c>
      <c r="D3" s="2">
        <v>0.2</v>
      </c>
      <c r="E3" s="1">
        <v>42370</v>
      </c>
      <c r="F3" s="3">
        <f t="shared" ref="F3:F66" si="0">G3-G3*D3</f>
        <v>52</v>
      </c>
      <c r="G3" s="3">
        <v>65</v>
      </c>
      <c r="H3" s="6">
        <v>1</v>
      </c>
      <c r="K3" t="s">
        <v>20</v>
      </c>
      <c r="L3" s="4">
        <v>54</v>
      </c>
      <c r="M3" t="s">
        <v>22</v>
      </c>
      <c r="O3">
        <v>1</v>
      </c>
    </row>
    <row r="4" spans="1:15" x14ac:dyDescent="0.25">
      <c r="A4" s="8" t="s">
        <v>21</v>
      </c>
      <c r="B4" t="s">
        <v>14</v>
      </c>
      <c r="C4" t="s">
        <v>15</v>
      </c>
      <c r="D4" s="2">
        <v>0.2</v>
      </c>
      <c r="E4" s="1">
        <v>42401</v>
      </c>
      <c r="F4" s="3">
        <f t="shared" si="0"/>
        <v>52</v>
      </c>
      <c r="G4" s="3">
        <v>65</v>
      </c>
      <c r="H4" s="6">
        <v>0</v>
      </c>
      <c r="K4" t="s">
        <v>2</v>
      </c>
      <c r="L4" t="str">
        <f>VLOOKUP($L$3,Tabelle2[],MATCH(K4,Tabelle2[#Headers],0),0)</f>
        <v>T-Mobile</v>
      </c>
      <c r="O4">
        <v>2</v>
      </c>
    </row>
    <row r="5" spans="1:15" x14ac:dyDescent="0.25">
      <c r="A5" s="8">
        <v>16</v>
      </c>
      <c r="B5" t="s">
        <v>14</v>
      </c>
      <c r="C5" t="s">
        <v>15</v>
      </c>
      <c r="D5" s="2">
        <v>0.2</v>
      </c>
      <c r="E5" s="1">
        <v>42430</v>
      </c>
      <c r="F5" s="3">
        <f t="shared" si="0"/>
        <v>52</v>
      </c>
      <c r="G5" s="3">
        <v>65</v>
      </c>
      <c r="H5" s="6">
        <v>1</v>
      </c>
      <c r="K5" t="s">
        <v>3</v>
      </c>
      <c r="L5" t="str">
        <f>VLOOKUP($L$3,Tabelle2[],MATCH(K5,Tabelle2[#Headers],0),0)</f>
        <v>Handy</v>
      </c>
      <c r="O5">
        <v>3</v>
      </c>
    </row>
    <row r="6" spans="1:15" x14ac:dyDescent="0.25">
      <c r="A6" s="8">
        <v>22</v>
      </c>
      <c r="B6" t="s">
        <v>14</v>
      </c>
      <c r="C6" t="s">
        <v>15</v>
      </c>
      <c r="D6" s="2">
        <v>0.2</v>
      </c>
      <c r="E6" s="1">
        <v>42461</v>
      </c>
      <c r="F6" s="3">
        <f t="shared" si="0"/>
        <v>52</v>
      </c>
      <c r="G6" s="3">
        <v>65</v>
      </c>
      <c r="H6" s="6">
        <v>1</v>
      </c>
      <c r="K6" t="s">
        <v>5</v>
      </c>
      <c r="L6">
        <f>VLOOKUP($L$3,Tabelle2[],MATCH(K6,Tabelle2[#Headers],0),0)</f>
        <v>49.95</v>
      </c>
      <c r="O6">
        <v>6</v>
      </c>
    </row>
    <row r="7" spans="1:15" x14ac:dyDescent="0.25">
      <c r="A7" s="8">
        <v>28</v>
      </c>
      <c r="B7" t="s">
        <v>14</v>
      </c>
      <c r="C7" t="s">
        <v>15</v>
      </c>
      <c r="D7" s="2">
        <v>0.2</v>
      </c>
      <c r="E7" s="1">
        <v>42491</v>
      </c>
      <c r="F7" s="3">
        <f t="shared" si="0"/>
        <v>52</v>
      </c>
      <c r="G7" s="3">
        <v>65</v>
      </c>
      <c r="H7" s="6">
        <v>1</v>
      </c>
      <c r="K7" t="s">
        <v>6</v>
      </c>
      <c r="L7">
        <f>VLOOKUP($L$3,Tabelle2[],MATCH(K7,Tabelle2[#Headers],0),0)</f>
        <v>39.96</v>
      </c>
      <c r="O7">
        <v>5</v>
      </c>
    </row>
    <row r="8" spans="1:15" x14ac:dyDescent="0.25">
      <c r="A8" s="8">
        <v>34</v>
      </c>
      <c r="B8" t="s">
        <v>14</v>
      </c>
      <c r="C8" t="s">
        <v>15</v>
      </c>
      <c r="D8" s="2">
        <v>0.2</v>
      </c>
      <c r="E8" s="1">
        <v>42522</v>
      </c>
      <c r="F8" s="3">
        <f t="shared" si="0"/>
        <v>52</v>
      </c>
      <c r="G8" s="3">
        <v>65</v>
      </c>
      <c r="H8" s="6">
        <v>1</v>
      </c>
      <c r="K8" t="s">
        <v>0</v>
      </c>
      <c r="L8" s="1">
        <f>VLOOKUP($L$3,Tabelle2[],MATCH(K8,Tabelle2[#Headers],0),0)</f>
        <v>42522</v>
      </c>
    </row>
    <row r="9" spans="1:15" x14ac:dyDescent="0.25">
      <c r="A9" s="8">
        <v>40</v>
      </c>
      <c r="B9" t="s">
        <v>14</v>
      </c>
      <c r="C9" t="s">
        <v>15</v>
      </c>
      <c r="D9" s="2">
        <v>0.2</v>
      </c>
      <c r="E9" s="1">
        <v>42552</v>
      </c>
      <c r="F9" s="3">
        <f t="shared" si="0"/>
        <v>52</v>
      </c>
      <c r="G9" s="3">
        <v>65</v>
      </c>
      <c r="H9" s="6">
        <v>1</v>
      </c>
    </row>
    <row r="10" spans="1:15" x14ac:dyDescent="0.25">
      <c r="A10" s="8">
        <v>46</v>
      </c>
      <c r="B10" t="s">
        <v>14</v>
      </c>
      <c r="C10" t="s">
        <v>15</v>
      </c>
      <c r="D10" s="2">
        <v>0.2</v>
      </c>
      <c r="E10" s="1">
        <v>42583</v>
      </c>
      <c r="F10" s="3">
        <f t="shared" si="0"/>
        <v>52</v>
      </c>
      <c r="G10" s="3">
        <v>65</v>
      </c>
      <c r="H10" s="6">
        <v>1</v>
      </c>
    </row>
    <row r="11" spans="1:15" x14ac:dyDescent="0.25">
      <c r="A11" s="8">
        <v>52</v>
      </c>
      <c r="B11" t="s">
        <v>14</v>
      </c>
      <c r="C11" t="s">
        <v>15</v>
      </c>
      <c r="D11" s="2">
        <v>0.2</v>
      </c>
      <c r="E11" s="1">
        <v>42614</v>
      </c>
      <c r="F11" s="3">
        <f t="shared" si="0"/>
        <v>52</v>
      </c>
      <c r="G11" s="3">
        <v>65</v>
      </c>
      <c r="H11" s="6">
        <v>1</v>
      </c>
    </row>
    <row r="12" spans="1:15" x14ac:dyDescent="0.25">
      <c r="A12" s="8">
        <v>58</v>
      </c>
      <c r="B12" t="s">
        <v>14</v>
      </c>
      <c r="C12" t="s">
        <v>15</v>
      </c>
      <c r="D12" s="2">
        <v>0.2</v>
      </c>
      <c r="E12" s="1">
        <v>42644</v>
      </c>
      <c r="F12" s="3">
        <f t="shared" si="0"/>
        <v>52</v>
      </c>
      <c r="G12" s="3">
        <v>65</v>
      </c>
      <c r="H12" s="6">
        <v>0</v>
      </c>
    </row>
    <row r="13" spans="1:15" x14ac:dyDescent="0.25">
      <c r="A13" s="8">
        <v>64</v>
      </c>
      <c r="B13" t="s">
        <v>14</v>
      </c>
      <c r="C13" t="s">
        <v>15</v>
      </c>
      <c r="D13" s="2">
        <v>0.2</v>
      </c>
      <c r="E13" s="1">
        <v>42675</v>
      </c>
      <c r="F13" s="3">
        <f t="shared" si="0"/>
        <v>52</v>
      </c>
      <c r="G13" s="3">
        <v>65</v>
      </c>
      <c r="H13" s="6">
        <v>1</v>
      </c>
    </row>
    <row r="14" spans="1:15" x14ac:dyDescent="0.25">
      <c r="A14" s="8">
        <v>69</v>
      </c>
      <c r="B14" t="s">
        <v>14</v>
      </c>
      <c r="C14" t="s">
        <v>15</v>
      </c>
      <c r="D14" s="2">
        <v>0.2</v>
      </c>
      <c r="E14" s="1">
        <v>42705</v>
      </c>
      <c r="F14" s="3">
        <f t="shared" si="0"/>
        <v>52</v>
      </c>
      <c r="G14" s="3">
        <v>65</v>
      </c>
      <c r="H14" s="6">
        <v>1</v>
      </c>
    </row>
    <row r="15" spans="1:15" x14ac:dyDescent="0.25">
      <c r="A15" s="8">
        <v>70</v>
      </c>
      <c r="B15" t="s">
        <v>14</v>
      </c>
      <c r="C15" t="s">
        <v>15</v>
      </c>
      <c r="D15" s="2">
        <v>0.2</v>
      </c>
      <c r="E15" s="1">
        <v>42706</v>
      </c>
      <c r="F15" s="3">
        <f t="shared" si="0"/>
        <v>52</v>
      </c>
      <c r="G15" s="3">
        <v>65</v>
      </c>
      <c r="H15" s="6">
        <v>1</v>
      </c>
    </row>
    <row r="16" spans="1:15" x14ac:dyDescent="0.25">
      <c r="A16" s="8">
        <v>2</v>
      </c>
      <c r="B16" t="s">
        <v>10</v>
      </c>
      <c r="C16" t="s">
        <v>11</v>
      </c>
      <c r="D16" s="2">
        <v>0.2</v>
      </c>
      <c r="E16" s="1">
        <v>42370</v>
      </c>
      <c r="F16" s="3">
        <f t="shared" si="0"/>
        <v>43.911999999999999</v>
      </c>
      <c r="G16" s="3">
        <v>54.89</v>
      </c>
      <c r="H16" s="6">
        <v>1</v>
      </c>
    </row>
    <row r="17" spans="1:8" x14ac:dyDescent="0.25">
      <c r="A17" s="8">
        <v>8</v>
      </c>
      <c r="B17" t="s">
        <v>10</v>
      </c>
      <c r="C17" t="s">
        <v>11</v>
      </c>
      <c r="D17" s="2">
        <v>0.2</v>
      </c>
      <c r="E17" s="1">
        <v>42401</v>
      </c>
      <c r="F17" s="3">
        <f t="shared" si="0"/>
        <v>35.6</v>
      </c>
      <c r="G17" s="3">
        <v>44.5</v>
      </c>
      <c r="H17" s="6">
        <v>1</v>
      </c>
    </row>
    <row r="18" spans="1:8" x14ac:dyDescent="0.25">
      <c r="A18" s="8">
        <v>14</v>
      </c>
      <c r="B18" t="s">
        <v>10</v>
      </c>
      <c r="C18" t="s">
        <v>11</v>
      </c>
      <c r="D18" s="2">
        <v>0.2</v>
      </c>
      <c r="E18" s="1">
        <v>42430</v>
      </c>
      <c r="F18" s="3">
        <f t="shared" si="0"/>
        <v>33.695999999999998</v>
      </c>
      <c r="G18" s="3">
        <v>42.12</v>
      </c>
      <c r="H18" s="6">
        <v>0</v>
      </c>
    </row>
    <row r="19" spans="1:8" x14ac:dyDescent="0.25">
      <c r="A19" s="8">
        <v>20</v>
      </c>
      <c r="B19" t="s">
        <v>10</v>
      </c>
      <c r="C19" t="s">
        <v>11</v>
      </c>
      <c r="D19" s="2">
        <v>0.2</v>
      </c>
      <c r="E19" s="1">
        <v>42461</v>
      </c>
      <c r="F19" s="3">
        <f t="shared" si="0"/>
        <v>27.52</v>
      </c>
      <c r="G19" s="3">
        <v>34.4</v>
      </c>
      <c r="H19" s="6">
        <v>1</v>
      </c>
    </row>
    <row r="20" spans="1:8" x14ac:dyDescent="0.25">
      <c r="A20" s="8">
        <v>26</v>
      </c>
      <c r="B20" t="s">
        <v>10</v>
      </c>
      <c r="C20" t="s">
        <v>11</v>
      </c>
      <c r="D20" s="2">
        <v>0.2</v>
      </c>
      <c r="E20" s="1">
        <v>42491</v>
      </c>
      <c r="F20" s="3">
        <f t="shared" si="0"/>
        <v>43.392000000000003</v>
      </c>
      <c r="G20" s="3">
        <v>54.24</v>
      </c>
      <c r="H20" s="6">
        <v>1</v>
      </c>
    </row>
    <row r="21" spans="1:8" x14ac:dyDescent="0.25">
      <c r="A21" s="8">
        <v>32</v>
      </c>
      <c r="B21" t="s">
        <v>10</v>
      </c>
      <c r="C21" t="s">
        <v>11</v>
      </c>
      <c r="D21" s="2">
        <v>0.2</v>
      </c>
      <c r="E21" s="1">
        <v>42522</v>
      </c>
      <c r="F21" s="3">
        <f t="shared" si="0"/>
        <v>18.496000000000002</v>
      </c>
      <c r="G21" s="3">
        <v>23.12</v>
      </c>
      <c r="H21" s="6">
        <v>1</v>
      </c>
    </row>
    <row r="22" spans="1:8" x14ac:dyDescent="0.25">
      <c r="A22" s="8">
        <v>38</v>
      </c>
      <c r="B22" t="s">
        <v>10</v>
      </c>
      <c r="C22" t="s">
        <v>11</v>
      </c>
      <c r="D22" s="2">
        <v>0.2</v>
      </c>
      <c r="E22" s="1">
        <v>42552</v>
      </c>
      <c r="F22" s="3">
        <f t="shared" si="0"/>
        <v>27.383999999999997</v>
      </c>
      <c r="G22" s="3">
        <v>34.229999999999997</v>
      </c>
      <c r="H22" s="6">
        <v>1</v>
      </c>
    </row>
    <row r="23" spans="1:8" x14ac:dyDescent="0.25">
      <c r="A23" s="8">
        <v>44</v>
      </c>
      <c r="B23" t="s">
        <v>10</v>
      </c>
      <c r="C23" t="s">
        <v>11</v>
      </c>
      <c r="D23" s="2">
        <v>0.2</v>
      </c>
      <c r="E23" s="1">
        <v>42583</v>
      </c>
      <c r="F23" s="3">
        <f t="shared" si="0"/>
        <v>27.544</v>
      </c>
      <c r="G23" s="3">
        <v>34.43</v>
      </c>
      <c r="H23" s="6">
        <v>1</v>
      </c>
    </row>
    <row r="24" spans="1:8" x14ac:dyDescent="0.25">
      <c r="A24" s="8">
        <v>50</v>
      </c>
      <c r="B24" t="s">
        <v>10</v>
      </c>
      <c r="C24" t="s">
        <v>11</v>
      </c>
      <c r="D24" s="2">
        <v>0.2</v>
      </c>
      <c r="E24" s="1">
        <v>42614</v>
      </c>
      <c r="F24" s="3">
        <f t="shared" si="0"/>
        <v>35.543999999999997</v>
      </c>
      <c r="G24" s="3">
        <v>44.43</v>
      </c>
      <c r="H24" s="6">
        <v>1</v>
      </c>
    </row>
    <row r="25" spans="1:8" x14ac:dyDescent="0.25">
      <c r="A25" s="8">
        <v>56</v>
      </c>
      <c r="B25" t="s">
        <v>10</v>
      </c>
      <c r="C25" t="s">
        <v>11</v>
      </c>
      <c r="D25" s="2">
        <v>0.2</v>
      </c>
      <c r="E25" s="1">
        <v>42644</v>
      </c>
      <c r="F25" s="3">
        <f t="shared" si="0"/>
        <v>41.72</v>
      </c>
      <c r="G25" s="3">
        <v>52.15</v>
      </c>
      <c r="H25" s="6">
        <v>1</v>
      </c>
    </row>
    <row r="26" spans="1:8" x14ac:dyDescent="0.25">
      <c r="A26" s="8">
        <v>62</v>
      </c>
      <c r="B26" t="s">
        <v>10</v>
      </c>
      <c r="C26" t="s">
        <v>11</v>
      </c>
      <c r="D26" s="2">
        <v>0.2</v>
      </c>
      <c r="E26" s="1">
        <v>42675</v>
      </c>
      <c r="F26" s="3">
        <f t="shared" si="0"/>
        <v>35.384</v>
      </c>
      <c r="G26" s="3">
        <v>44.23</v>
      </c>
      <c r="H26" s="6">
        <v>1</v>
      </c>
    </row>
    <row r="27" spans="1:8" x14ac:dyDescent="0.25">
      <c r="A27" s="8">
        <v>68</v>
      </c>
      <c r="B27" t="s">
        <v>10</v>
      </c>
      <c r="C27" t="s">
        <v>11</v>
      </c>
      <c r="D27" s="2">
        <v>0.2</v>
      </c>
      <c r="E27" s="1">
        <v>42705</v>
      </c>
      <c r="F27" s="3">
        <f t="shared" si="0"/>
        <v>32.152000000000001</v>
      </c>
      <c r="G27" s="3">
        <v>40.19</v>
      </c>
      <c r="H27" s="6">
        <v>1</v>
      </c>
    </row>
    <row r="28" spans="1:8" x14ac:dyDescent="0.25">
      <c r="A28" s="8">
        <v>3</v>
      </c>
      <c r="B28" t="s">
        <v>12</v>
      </c>
      <c r="C28" t="s">
        <v>13</v>
      </c>
      <c r="D28" s="2">
        <v>0.2</v>
      </c>
      <c r="E28" s="1">
        <v>42706</v>
      </c>
      <c r="F28" s="3">
        <f t="shared" si="0"/>
        <v>455.91999999999996</v>
      </c>
      <c r="G28" s="3">
        <v>569.9</v>
      </c>
      <c r="H28" s="6">
        <v>1</v>
      </c>
    </row>
    <row r="29" spans="1:8" x14ac:dyDescent="0.25">
      <c r="A29" s="8">
        <v>9</v>
      </c>
      <c r="B29" t="s">
        <v>12</v>
      </c>
      <c r="C29" t="s">
        <v>13</v>
      </c>
      <c r="D29" s="2">
        <v>0.2</v>
      </c>
      <c r="E29" s="1">
        <v>42370</v>
      </c>
      <c r="F29" s="3">
        <f t="shared" si="0"/>
        <v>455.91999999999996</v>
      </c>
      <c r="G29" s="3">
        <v>569.9</v>
      </c>
      <c r="H29" s="6">
        <v>0</v>
      </c>
    </row>
    <row r="30" spans="1:8" x14ac:dyDescent="0.25">
      <c r="A30" s="8">
        <v>15</v>
      </c>
      <c r="B30" t="s">
        <v>12</v>
      </c>
      <c r="C30" t="s">
        <v>13</v>
      </c>
      <c r="D30" s="2">
        <v>0.2</v>
      </c>
      <c r="E30" s="1">
        <v>42401</v>
      </c>
      <c r="F30" s="3">
        <f t="shared" si="0"/>
        <v>455.91999999999996</v>
      </c>
      <c r="G30" s="3">
        <v>569.9</v>
      </c>
      <c r="H30" s="6">
        <v>1</v>
      </c>
    </row>
    <row r="31" spans="1:8" x14ac:dyDescent="0.25">
      <c r="A31" s="8">
        <v>21</v>
      </c>
      <c r="B31" t="s">
        <v>12</v>
      </c>
      <c r="C31" t="s">
        <v>13</v>
      </c>
      <c r="D31" s="2">
        <v>0.2</v>
      </c>
      <c r="E31" s="1">
        <v>42430</v>
      </c>
      <c r="F31" s="3">
        <f t="shared" si="0"/>
        <v>455.91999999999996</v>
      </c>
      <c r="G31" s="3">
        <v>569.9</v>
      </c>
      <c r="H31" s="6">
        <v>1</v>
      </c>
    </row>
    <row r="32" spans="1:8" x14ac:dyDescent="0.25">
      <c r="A32" s="8">
        <v>27</v>
      </c>
      <c r="B32" t="s">
        <v>12</v>
      </c>
      <c r="C32" t="s">
        <v>13</v>
      </c>
      <c r="D32" s="2">
        <v>0.2</v>
      </c>
      <c r="E32" s="1">
        <v>42461</v>
      </c>
      <c r="F32" s="3">
        <f t="shared" si="0"/>
        <v>455.91999999999996</v>
      </c>
      <c r="G32" s="3">
        <v>569.9</v>
      </c>
      <c r="H32" s="6">
        <v>1</v>
      </c>
    </row>
    <row r="33" spans="1:8" x14ac:dyDescent="0.25">
      <c r="A33" s="8">
        <v>33</v>
      </c>
      <c r="B33" t="s">
        <v>12</v>
      </c>
      <c r="C33" t="s">
        <v>13</v>
      </c>
      <c r="D33" s="2">
        <v>0.2</v>
      </c>
      <c r="E33" s="1">
        <v>42491</v>
      </c>
      <c r="F33" s="3">
        <f t="shared" si="0"/>
        <v>455.91999999999996</v>
      </c>
      <c r="G33" s="3">
        <v>569.9</v>
      </c>
      <c r="H33" s="6">
        <v>1</v>
      </c>
    </row>
    <row r="34" spans="1:8" x14ac:dyDescent="0.25">
      <c r="A34" s="8">
        <v>39</v>
      </c>
      <c r="B34" t="s">
        <v>12</v>
      </c>
      <c r="C34" t="s">
        <v>13</v>
      </c>
      <c r="D34" s="2">
        <v>0.2</v>
      </c>
      <c r="E34" s="1">
        <v>42522</v>
      </c>
      <c r="F34" s="3">
        <f t="shared" si="0"/>
        <v>455.91999999999996</v>
      </c>
      <c r="G34" s="3">
        <v>569.9</v>
      </c>
      <c r="H34" s="6">
        <v>1</v>
      </c>
    </row>
    <row r="35" spans="1:8" x14ac:dyDescent="0.25">
      <c r="A35" s="8">
        <v>45</v>
      </c>
      <c r="B35" t="s">
        <v>12</v>
      </c>
      <c r="C35" t="s">
        <v>13</v>
      </c>
      <c r="D35" s="2">
        <v>0.2</v>
      </c>
      <c r="E35" s="1">
        <v>42552</v>
      </c>
      <c r="F35" s="3">
        <f t="shared" si="0"/>
        <v>455.91999999999996</v>
      </c>
      <c r="G35" s="3">
        <v>569.9</v>
      </c>
      <c r="H35" s="6">
        <v>1</v>
      </c>
    </row>
    <row r="36" spans="1:8" x14ac:dyDescent="0.25">
      <c r="A36" s="8">
        <v>51</v>
      </c>
      <c r="B36" t="s">
        <v>12</v>
      </c>
      <c r="C36" t="s">
        <v>13</v>
      </c>
      <c r="D36" s="2">
        <v>0.2</v>
      </c>
      <c r="E36" s="1">
        <v>42583</v>
      </c>
      <c r="F36" s="3">
        <f t="shared" si="0"/>
        <v>455.91999999999996</v>
      </c>
      <c r="G36" s="3">
        <v>569.9</v>
      </c>
      <c r="H36" s="6">
        <v>1</v>
      </c>
    </row>
    <row r="37" spans="1:8" x14ac:dyDescent="0.25">
      <c r="A37" s="8">
        <v>57</v>
      </c>
      <c r="B37" t="s">
        <v>12</v>
      </c>
      <c r="C37" t="s">
        <v>13</v>
      </c>
      <c r="D37" s="2">
        <v>0.2</v>
      </c>
      <c r="E37" s="1">
        <v>42614</v>
      </c>
      <c r="F37" s="3">
        <f t="shared" si="0"/>
        <v>455.91999999999996</v>
      </c>
      <c r="G37" s="3">
        <v>569.9</v>
      </c>
      <c r="H37" s="6">
        <v>1</v>
      </c>
    </row>
    <row r="38" spans="1:8" x14ac:dyDescent="0.25">
      <c r="A38" s="8">
        <v>63</v>
      </c>
      <c r="B38" t="s">
        <v>12</v>
      </c>
      <c r="C38" t="s">
        <v>13</v>
      </c>
      <c r="D38" s="2">
        <v>0.2</v>
      </c>
      <c r="E38" s="1">
        <v>42644</v>
      </c>
      <c r="F38" s="3">
        <f t="shared" si="0"/>
        <v>455.91999999999996</v>
      </c>
      <c r="G38" s="3">
        <v>569.9</v>
      </c>
      <c r="H38" s="6">
        <v>1</v>
      </c>
    </row>
    <row r="39" spans="1:8" x14ac:dyDescent="0.25">
      <c r="A39" s="8">
        <v>6</v>
      </c>
      <c r="B39" t="s">
        <v>18</v>
      </c>
      <c r="C39" t="s">
        <v>19</v>
      </c>
      <c r="D39" s="2">
        <v>0.2</v>
      </c>
      <c r="E39" s="1">
        <v>42675</v>
      </c>
      <c r="F39" s="3">
        <f t="shared" si="0"/>
        <v>39.96</v>
      </c>
      <c r="G39" s="3">
        <v>49.95</v>
      </c>
      <c r="H39" s="6">
        <v>1</v>
      </c>
    </row>
    <row r="40" spans="1:8" x14ac:dyDescent="0.25">
      <c r="A40" s="8">
        <v>12</v>
      </c>
      <c r="B40" t="s">
        <v>18</v>
      </c>
      <c r="C40" t="s">
        <v>19</v>
      </c>
      <c r="D40" s="2">
        <v>0.2</v>
      </c>
      <c r="E40" s="1">
        <v>42705</v>
      </c>
      <c r="F40" s="3">
        <f t="shared" si="0"/>
        <v>39.96</v>
      </c>
      <c r="G40" s="3">
        <v>49.95</v>
      </c>
      <c r="H40" s="6">
        <v>1</v>
      </c>
    </row>
    <row r="41" spans="1:8" x14ac:dyDescent="0.25">
      <c r="A41" s="8">
        <v>18</v>
      </c>
      <c r="B41" t="s">
        <v>18</v>
      </c>
      <c r="C41" t="s">
        <v>19</v>
      </c>
      <c r="D41" s="2">
        <v>0.2</v>
      </c>
      <c r="E41" s="1">
        <v>42706</v>
      </c>
      <c r="F41" s="3">
        <f t="shared" si="0"/>
        <v>39.96</v>
      </c>
      <c r="G41" s="3">
        <v>49.95</v>
      </c>
      <c r="H41" s="6">
        <v>0</v>
      </c>
    </row>
    <row r="42" spans="1:8" x14ac:dyDescent="0.25">
      <c r="A42" s="8">
        <v>24</v>
      </c>
      <c r="B42" t="s">
        <v>18</v>
      </c>
      <c r="C42" t="s">
        <v>19</v>
      </c>
      <c r="D42" s="2">
        <v>0.2</v>
      </c>
      <c r="E42" s="1">
        <v>42370</v>
      </c>
      <c r="F42" s="3">
        <f t="shared" si="0"/>
        <v>39.96</v>
      </c>
      <c r="G42" s="3">
        <v>49.95</v>
      </c>
      <c r="H42" s="6">
        <v>1</v>
      </c>
    </row>
    <row r="43" spans="1:8" x14ac:dyDescent="0.25">
      <c r="A43" s="8">
        <v>30</v>
      </c>
      <c r="B43" t="s">
        <v>18</v>
      </c>
      <c r="C43" t="s">
        <v>19</v>
      </c>
      <c r="D43" s="2">
        <v>0.2</v>
      </c>
      <c r="E43" s="1">
        <v>42401</v>
      </c>
      <c r="F43" s="3">
        <f t="shared" si="0"/>
        <v>39.96</v>
      </c>
      <c r="G43" s="3">
        <v>49.95</v>
      </c>
      <c r="H43" s="6">
        <v>1</v>
      </c>
    </row>
    <row r="44" spans="1:8" x14ac:dyDescent="0.25">
      <c r="A44" s="8">
        <v>36</v>
      </c>
      <c r="B44" t="s">
        <v>18</v>
      </c>
      <c r="C44" t="s">
        <v>19</v>
      </c>
      <c r="D44" s="2">
        <v>0.2</v>
      </c>
      <c r="E44" s="1">
        <v>42430</v>
      </c>
      <c r="F44" s="3">
        <f t="shared" si="0"/>
        <v>39.96</v>
      </c>
      <c r="G44" s="3">
        <v>49.95</v>
      </c>
      <c r="H44" s="6">
        <v>1</v>
      </c>
    </row>
    <row r="45" spans="1:8" x14ac:dyDescent="0.25">
      <c r="A45" s="8">
        <v>42</v>
      </c>
      <c r="B45" t="s">
        <v>18</v>
      </c>
      <c r="C45" t="s">
        <v>19</v>
      </c>
      <c r="D45" s="2">
        <v>0.2</v>
      </c>
      <c r="E45" s="1">
        <v>42461</v>
      </c>
      <c r="F45" s="3">
        <f t="shared" si="0"/>
        <v>39.96</v>
      </c>
      <c r="G45" s="3">
        <v>49.95</v>
      </c>
      <c r="H45" s="6">
        <v>1</v>
      </c>
    </row>
    <row r="46" spans="1:8" x14ac:dyDescent="0.25">
      <c r="A46" s="8">
        <v>48</v>
      </c>
      <c r="B46" t="s">
        <v>18</v>
      </c>
      <c r="C46" t="s">
        <v>19</v>
      </c>
      <c r="D46" s="2">
        <v>0.2</v>
      </c>
      <c r="E46" s="1">
        <v>42491</v>
      </c>
      <c r="F46" s="3">
        <f t="shared" si="0"/>
        <v>39.96</v>
      </c>
      <c r="G46" s="3">
        <v>49.95</v>
      </c>
      <c r="H46" s="6">
        <v>0</v>
      </c>
    </row>
    <row r="47" spans="1:8" x14ac:dyDescent="0.25">
      <c r="A47" s="8">
        <v>54</v>
      </c>
      <c r="B47" t="s">
        <v>18</v>
      </c>
      <c r="C47" t="s">
        <v>19</v>
      </c>
      <c r="D47" s="2">
        <v>0.2</v>
      </c>
      <c r="E47" s="1">
        <v>42522</v>
      </c>
      <c r="F47" s="3">
        <f t="shared" si="0"/>
        <v>39.96</v>
      </c>
      <c r="G47" s="3">
        <v>49.95</v>
      </c>
      <c r="H47" s="6">
        <v>0</v>
      </c>
    </row>
    <row r="48" spans="1:8" x14ac:dyDescent="0.25">
      <c r="A48" s="8">
        <v>60</v>
      </c>
      <c r="B48" t="s">
        <v>18</v>
      </c>
      <c r="C48" t="s">
        <v>19</v>
      </c>
      <c r="D48" s="2">
        <v>0.2</v>
      </c>
      <c r="E48" s="1">
        <v>42552</v>
      </c>
      <c r="F48" s="3">
        <f t="shared" si="0"/>
        <v>39.96</v>
      </c>
      <c r="G48" s="3">
        <v>49.95</v>
      </c>
      <c r="H48" s="6">
        <v>1</v>
      </c>
    </row>
    <row r="49" spans="1:8" x14ac:dyDescent="0.25">
      <c r="A49" s="8">
        <v>66</v>
      </c>
      <c r="B49" t="s">
        <v>18</v>
      </c>
      <c r="C49" t="s">
        <v>19</v>
      </c>
      <c r="D49" s="2">
        <v>0.2</v>
      </c>
      <c r="E49" s="1">
        <v>42583</v>
      </c>
      <c r="F49" s="3">
        <f t="shared" si="0"/>
        <v>39.96</v>
      </c>
      <c r="G49" s="3">
        <v>49.95</v>
      </c>
      <c r="H49" s="6">
        <v>1</v>
      </c>
    </row>
    <row r="50" spans="1:8" x14ac:dyDescent="0.25">
      <c r="A50" s="8">
        <v>72</v>
      </c>
      <c r="B50" t="s">
        <v>18</v>
      </c>
      <c r="C50" t="s">
        <v>19</v>
      </c>
      <c r="D50" s="2">
        <v>0.2</v>
      </c>
      <c r="E50" s="1">
        <v>42614</v>
      </c>
      <c r="F50" s="3">
        <f t="shared" si="0"/>
        <v>39.96</v>
      </c>
      <c r="G50" s="3">
        <v>49.95</v>
      </c>
      <c r="H50" s="6">
        <v>1</v>
      </c>
    </row>
    <row r="51" spans="1:8" x14ac:dyDescent="0.25">
      <c r="A51" s="8">
        <v>1</v>
      </c>
      <c r="B51" t="s">
        <v>8</v>
      </c>
      <c r="C51" t="s">
        <v>9</v>
      </c>
      <c r="D51" s="2">
        <v>0.2</v>
      </c>
      <c r="E51" s="1">
        <v>42644</v>
      </c>
      <c r="F51" s="3">
        <f t="shared" si="0"/>
        <v>31.992000000000001</v>
      </c>
      <c r="G51" s="3">
        <v>39.99</v>
      </c>
      <c r="H51" s="6">
        <v>1</v>
      </c>
    </row>
    <row r="52" spans="1:8" x14ac:dyDescent="0.25">
      <c r="A52" s="8">
        <v>7</v>
      </c>
      <c r="B52" t="s">
        <v>8</v>
      </c>
      <c r="C52" t="s">
        <v>9</v>
      </c>
      <c r="D52" s="2">
        <v>0.2</v>
      </c>
      <c r="E52" s="1">
        <v>42675</v>
      </c>
      <c r="F52" s="3">
        <f t="shared" si="0"/>
        <v>31.992000000000001</v>
      </c>
      <c r="G52" s="3">
        <v>39.99</v>
      </c>
      <c r="H52" s="6">
        <v>0</v>
      </c>
    </row>
    <row r="53" spans="1:8" x14ac:dyDescent="0.25">
      <c r="A53" s="8">
        <v>13</v>
      </c>
      <c r="B53" t="s">
        <v>8</v>
      </c>
      <c r="C53" t="s">
        <v>9</v>
      </c>
      <c r="D53" s="2">
        <v>0.2</v>
      </c>
      <c r="E53" s="1">
        <v>42705</v>
      </c>
      <c r="F53" s="3">
        <f t="shared" si="0"/>
        <v>31.992000000000001</v>
      </c>
      <c r="G53" s="3">
        <v>39.99</v>
      </c>
      <c r="H53" s="6">
        <v>1</v>
      </c>
    </row>
    <row r="54" spans="1:8" x14ac:dyDescent="0.25">
      <c r="A54" s="8">
        <v>19</v>
      </c>
      <c r="B54" t="s">
        <v>8</v>
      </c>
      <c r="C54" t="s">
        <v>9</v>
      </c>
      <c r="D54" s="2">
        <v>0.2</v>
      </c>
      <c r="E54" s="1">
        <v>42706</v>
      </c>
      <c r="F54" s="3">
        <f t="shared" si="0"/>
        <v>31.992000000000001</v>
      </c>
      <c r="G54" s="3">
        <v>39.99</v>
      </c>
      <c r="H54" s="6">
        <v>1</v>
      </c>
    </row>
    <row r="55" spans="1:8" x14ac:dyDescent="0.25">
      <c r="A55" s="8">
        <v>25</v>
      </c>
      <c r="B55" t="s">
        <v>8</v>
      </c>
      <c r="C55" t="s">
        <v>9</v>
      </c>
      <c r="D55" s="2">
        <v>0.2</v>
      </c>
      <c r="E55" s="1">
        <v>42370</v>
      </c>
      <c r="F55" s="3">
        <f t="shared" si="0"/>
        <v>31.992000000000001</v>
      </c>
      <c r="G55" s="3">
        <v>39.99</v>
      </c>
      <c r="H55" s="6">
        <v>1</v>
      </c>
    </row>
    <row r="56" spans="1:8" x14ac:dyDescent="0.25">
      <c r="A56" s="8">
        <v>31</v>
      </c>
      <c r="B56" t="s">
        <v>8</v>
      </c>
      <c r="C56" t="s">
        <v>9</v>
      </c>
      <c r="D56" s="2">
        <v>0.2</v>
      </c>
      <c r="E56" s="1">
        <v>42401</v>
      </c>
      <c r="F56" s="3">
        <f t="shared" si="0"/>
        <v>31.992000000000001</v>
      </c>
      <c r="G56" s="3">
        <v>39.99</v>
      </c>
      <c r="H56" s="6">
        <v>1</v>
      </c>
    </row>
    <row r="57" spans="1:8" x14ac:dyDescent="0.25">
      <c r="A57" s="8">
        <v>37</v>
      </c>
      <c r="B57" t="s">
        <v>8</v>
      </c>
      <c r="C57" t="s">
        <v>9</v>
      </c>
      <c r="D57" s="2">
        <v>0.2</v>
      </c>
      <c r="E57" s="1">
        <v>42430</v>
      </c>
      <c r="F57" s="3">
        <f t="shared" si="0"/>
        <v>31.992000000000001</v>
      </c>
      <c r="G57" s="3">
        <v>39.99</v>
      </c>
      <c r="H57" s="6">
        <v>1</v>
      </c>
    </row>
    <row r="58" spans="1:8" x14ac:dyDescent="0.25">
      <c r="A58" s="8">
        <v>43</v>
      </c>
      <c r="B58" t="s">
        <v>8</v>
      </c>
      <c r="C58" t="s">
        <v>9</v>
      </c>
      <c r="D58" s="2">
        <v>0.2</v>
      </c>
      <c r="E58" s="1">
        <v>42461</v>
      </c>
      <c r="F58" s="3">
        <f t="shared" si="0"/>
        <v>31.992000000000001</v>
      </c>
      <c r="G58" s="3">
        <v>39.99</v>
      </c>
      <c r="H58" s="6">
        <v>1</v>
      </c>
    </row>
    <row r="59" spans="1:8" x14ac:dyDescent="0.25">
      <c r="A59" s="8">
        <v>49</v>
      </c>
      <c r="B59" t="s">
        <v>8</v>
      </c>
      <c r="C59" t="s">
        <v>9</v>
      </c>
      <c r="D59" s="2">
        <v>0.2</v>
      </c>
      <c r="E59" s="1">
        <v>42491</v>
      </c>
      <c r="F59" s="3">
        <f t="shared" si="0"/>
        <v>31.992000000000001</v>
      </c>
      <c r="G59" s="3">
        <v>39.99</v>
      </c>
      <c r="H59" s="6">
        <v>1</v>
      </c>
    </row>
    <row r="60" spans="1:8" x14ac:dyDescent="0.25">
      <c r="A60" s="8">
        <v>55</v>
      </c>
      <c r="B60" t="s">
        <v>8</v>
      </c>
      <c r="C60" t="s">
        <v>9</v>
      </c>
      <c r="D60" s="2">
        <v>0.2</v>
      </c>
      <c r="E60" s="1">
        <v>42522</v>
      </c>
      <c r="F60" s="3">
        <f t="shared" si="0"/>
        <v>31.992000000000001</v>
      </c>
      <c r="G60" s="3">
        <v>39.99</v>
      </c>
      <c r="H60" s="6">
        <v>0</v>
      </c>
    </row>
    <row r="61" spans="1:8" x14ac:dyDescent="0.25">
      <c r="A61" s="8">
        <v>61</v>
      </c>
      <c r="B61" t="s">
        <v>8</v>
      </c>
      <c r="C61" t="s">
        <v>9</v>
      </c>
      <c r="D61" s="2">
        <v>0.2</v>
      </c>
      <c r="E61" s="1">
        <v>42552</v>
      </c>
      <c r="F61" s="3">
        <f t="shared" si="0"/>
        <v>31.992000000000001</v>
      </c>
      <c r="G61" s="3">
        <v>39.99</v>
      </c>
      <c r="H61" s="6">
        <v>1</v>
      </c>
    </row>
    <row r="62" spans="1:8" x14ac:dyDescent="0.25">
      <c r="A62" s="8">
        <v>67</v>
      </c>
      <c r="B62" t="s">
        <v>8</v>
      </c>
      <c r="C62" t="s">
        <v>9</v>
      </c>
      <c r="D62" s="2">
        <v>0.2</v>
      </c>
      <c r="E62" s="1">
        <v>42583</v>
      </c>
      <c r="F62" s="3">
        <f t="shared" si="0"/>
        <v>31.992000000000001</v>
      </c>
      <c r="G62" s="3">
        <v>39.99</v>
      </c>
      <c r="H62" s="6">
        <v>1</v>
      </c>
    </row>
    <row r="63" spans="1:8" x14ac:dyDescent="0.25">
      <c r="A63" s="8">
        <v>5</v>
      </c>
      <c r="B63" t="s">
        <v>16</v>
      </c>
      <c r="C63" t="s">
        <v>17</v>
      </c>
      <c r="D63" s="2">
        <v>0.2</v>
      </c>
      <c r="E63" s="1">
        <v>42614</v>
      </c>
      <c r="F63" s="3">
        <f t="shared" si="0"/>
        <v>47.2</v>
      </c>
      <c r="G63" s="3">
        <v>59</v>
      </c>
      <c r="H63" s="6">
        <v>1</v>
      </c>
    </row>
    <row r="64" spans="1:8" x14ac:dyDescent="0.25">
      <c r="A64" s="8">
        <v>11</v>
      </c>
      <c r="B64" t="s">
        <v>16</v>
      </c>
      <c r="C64" t="s">
        <v>17</v>
      </c>
      <c r="D64" s="2">
        <v>0.2</v>
      </c>
      <c r="E64" s="1">
        <v>42644</v>
      </c>
      <c r="F64" s="3">
        <f t="shared" si="0"/>
        <v>137.6</v>
      </c>
      <c r="G64" s="3">
        <v>172</v>
      </c>
      <c r="H64" s="6">
        <v>1</v>
      </c>
    </row>
    <row r="65" spans="1:8" x14ac:dyDescent="0.25">
      <c r="A65" s="8">
        <v>17</v>
      </c>
      <c r="B65" t="s">
        <v>16</v>
      </c>
      <c r="C65" t="s">
        <v>17</v>
      </c>
      <c r="D65" s="2">
        <v>0.2</v>
      </c>
      <c r="E65" s="1">
        <v>42675</v>
      </c>
      <c r="F65" s="3">
        <f t="shared" si="0"/>
        <v>47.2</v>
      </c>
      <c r="G65" s="3">
        <v>59</v>
      </c>
      <c r="H65" s="6">
        <v>1</v>
      </c>
    </row>
    <row r="66" spans="1:8" x14ac:dyDescent="0.25">
      <c r="A66" s="8">
        <v>23</v>
      </c>
      <c r="B66" t="s">
        <v>16</v>
      </c>
      <c r="C66" t="s">
        <v>17</v>
      </c>
      <c r="D66" s="2">
        <v>0.2</v>
      </c>
      <c r="E66" s="1">
        <v>42705</v>
      </c>
      <c r="F66" s="3">
        <f t="shared" si="0"/>
        <v>47.2</v>
      </c>
      <c r="G66" s="3">
        <v>59</v>
      </c>
      <c r="H66" s="6">
        <v>1</v>
      </c>
    </row>
    <row r="67" spans="1:8" x14ac:dyDescent="0.25">
      <c r="A67" s="8">
        <v>29</v>
      </c>
      <c r="B67" t="s">
        <v>16</v>
      </c>
      <c r="C67" t="s">
        <v>17</v>
      </c>
      <c r="D67" s="2">
        <v>0.2</v>
      </c>
      <c r="E67" s="1">
        <v>42706</v>
      </c>
      <c r="F67" s="3">
        <f t="shared" ref="F67:F74" si="1">G67-G67*D67</f>
        <v>47.2</v>
      </c>
      <c r="G67" s="3">
        <v>59</v>
      </c>
      <c r="H67" s="6">
        <v>1</v>
      </c>
    </row>
    <row r="68" spans="1:8" x14ac:dyDescent="0.25">
      <c r="A68" s="8">
        <v>35</v>
      </c>
      <c r="B68" t="s">
        <v>16</v>
      </c>
      <c r="C68" t="s">
        <v>17</v>
      </c>
      <c r="D68" s="2">
        <v>0.2</v>
      </c>
      <c r="E68" s="1">
        <v>42583</v>
      </c>
      <c r="F68" s="3">
        <f t="shared" si="1"/>
        <v>47.2</v>
      </c>
      <c r="G68" s="3">
        <v>59</v>
      </c>
      <c r="H68" s="6">
        <v>1</v>
      </c>
    </row>
    <row r="69" spans="1:8" x14ac:dyDescent="0.25">
      <c r="A69" s="8">
        <v>41</v>
      </c>
      <c r="B69" t="s">
        <v>16</v>
      </c>
      <c r="C69" t="s">
        <v>17</v>
      </c>
      <c r="D69" s="2">
        <v>0.2</v>
      </c>
      <c r="E69" s="1">
        <v>42614</v>
      </c>
      <c r="F69" s="3">
        <f t="shared" si="1"/>
        <v>47.2</v>
      </c>
      <c r="G69" s="3">
        <v>59</v>
      </c>
      <c r="H69" s="6">
        <v>1</v>
      </c>
    </row>
    <row r="70" spans="1:8" x14ac:dyDescent="0.25">
      <c r="A70" s="8">
        <v>47</v>
      </c>
      <c r="B70" t="s">
        <v>16</v>
      </c>
      <c r="C70" t="s">
        <v>17</v>
      </c>
      <c r="D70" s="2">
        <v>0.2</v>
      </c>
      <c r="E70" s="1">
        <v>42644</v>
      </c>
      <c r="F70" s="3">
        <f t="shared" si="1"/>
        <v>47.2</v>
      </c>
      <c r="G70" s="3">
        <v>59</v>
      </c>
      <c r="H70" s="6">
        <v>0</v>
      </c>
    </row>
    <row r="71" spans="1:8" x14ac:dyDescent="0.25">
      <c r="A71" s="8">
        <v>53</v>
      </c>
      <c r="B71" t="s">
        <v>16</v>
      </c>
      <c r="C71" t="s">
        <v>17</v>
      </c>
      <c r="D71" s="2">
        <v>0.2</v>
      </c>
      <c r="E71" s="1">
        <v>42675</v>
      </c>
      <c r="F71" s="3">
        <f t="shared" si="1"/>
        <v>47.2</v>
      </c>
      <c r="G71" s="3">
        <v>59</v>
      </c>
      <c r="H71" s="6">
        <v>1</v>
      </c>
    </row>
    <row r="72" spans="1:8" x14ac:dyDescent="0.25">
      <c r="A72" s="8">
        <v>59</v>
      </c>
      <c r="B72" t="s">
        <v>16</v>
      </c>
      <c r="C72" t="s">
        <v>17</v>
      </c>
      <c r="D72" s="2">
        <v>0.2</v>
      </c>
      <c r="E72" s="1">
        <v>42705</v>
      </c>
      <c r="F72" s="3">
        <f t="shared" si="1"/>
        <v>47.2</v>
      </c>
      <c r="G72" s="3">
        <v>59</v>
      </c>
      <c r="H72" s="6">
        <v>1</v>
      </c>
    </row>
    <row r="73" spans="1:8" x14ac:dyDescent="0.25">
      <c r="A73" s="8">
        <v>65</v>
      </c>
      <c r="B73" t="s">
        <v>16</v>
      </c>
      <c r="C73" t="s">
        <v>17</v>
      </c>
      <c r="D73" s="2">
        <v>0.2</v>
      </c>
      <c r="E73" s="1">
        <v>42706</v>
      </c>
      <c r="F73" s="3">
        <f t="shared" si="1"/>
        <v>47.2</v>
      </c>
      <c r="G73" s="3">
        <v>59</v>
      </c>
      <c r="H73" s="6">
        <v>1</v>
      </c>
    </row>
    <row r="74" spans="1:8" x14ac:dyDescent="0.25">
      <c r="A74" s="8">
        <v>71</v>
      </c>
      <c r="B74" t="s">
        <v>16</v>
      </c>
      <c r="C74" t="s">
        <v>17</v>
      </c>
      <c r="D74" s="2">
        <v>0.2</v>
      </c>
      <c r="E74" s="1">
        <v>42430</v>
      </c>
      <c r="F74" s="3">
        <f t="shared" si="1"/>
        <v>47.2</v>
      </c>
      <c r="G74" s="3">
        <v>59</v>
      </c>
      <c r="H74" s="6">
        <v>1</v>
      </c>
    </row>
  </sheetData>
  <mergeCells count="1">
    <mergeCell ref="A1:H1"/>
  </mergeCells>
  <conditionalFormatting sqref="H3:H74">
    <cfRule type="iconSet" priority="1">
      <iconSet showValue="0">
        <cfvo type="percent" val="0"/>
        <cfvo type="percent" val="33"/>
        <cfvo type="percent" val="67"/>
      </iconSet>
    </cfRule>
  </conditionalFormatting>
  <pageMargins left="0.7" right="0.7" top="0.78740157499999996" bottom="0.78740157499999996" header="0.3" footer="0.3"/>
  <tableParts count="1">
    <tablePart r:id="rId1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37BC7ED7-499A-43D1-8315-7B616AFECC0B}">
            <x14:iconSet iconSet="3Symbols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H3:H74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SVERWEIS</vt:lpstr>
      <vt:lpstr>SVERWEIS + VERGLEICH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Fürst</dc:creator>
  <cp:lastModifiedBy>Rene Fürst</cp:lastModifiedBy>
  <cp:lastPrinted>2016-01-22T15:09:35Z</cp:lastPrinted>
  <dcterms:created xsi:type="dcterms:W3CDTF">2016-01-22T14:42:24Z</dcterms:created>
  <dcterms:modified xsi:type="dcterms:W3CDTF">2016-01-22T21:25:03Z</dcterms:modified>
</cp:coreProperties>
</file>